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1"/>
  </bookViews>
  <sheets>
    <sheet name="Recursos" sheetId="1" r:id="rId1"/>
    <sheet name="Gastos" sheetId="2" r:id="rId2"/>
  </sheets>
  <externalReferences>
    <externalReference r:id="rId3"/>
  </externalReferences>
  <definedNames>
    <definedName name="_xlnm.Print_Area" localSheetId="0">Recursos!$A$1:$G$69</definedName>
  </definedNames>
  <calcPr calcId="144525"/>
</workbook>
</file>

<file path=xl/calcChain.xml><?xml version="1.0" encoding="utf-8"?>
<calcChain xmlns="http://schemas.openxmlformats.org/spreadsheetml/2006/main">
  <c r="E18" i="2" l="1"/>
  <c r="F13" i="2"/>
  <c r="F9" i="2"/>
  <c r="D18" i="2" l="1"/>
  <c r="C18" i="2"/>
  <c r="B18" i="2"/>
  <c r="E17" i="2"/>
  <c r="E16" i="2"/>
  <c r="E15" i="2"/>
  <c r="E13" i="2"/>
  <c r="E12" i="2"/>
  <c r="E11" i="2"/>
  <c r="E10" i="2"/>
  <c r="E9" i="2"/>
  <c r="E8" i="2"/>
  <c r="D16" i="2"/>
  <c r="D15" i="2"/>
  <c r="D14" i="2"/>
  <c r="D13" i="2"/>
  <c r="D12" i="2"/>
  <c r="D11" i="2"/>
  <c r="D10" i="2"/>
  <c r="D9" i="2"/>
  <c r="D8" i="2"/>
  <c r="C12" i="2"/>
  <c r="C11" i="2"/>
  <c r="C10" i="2"/>
  <c r="C9" i="2"/>
  <c r="C8" i="2"/>
  <c r="B16" i="2"/>
  <c r="B15" i="2"/>
  <c r="B14" i="2"/>
  <c r="B13" i="2"/>
  <c r="B12" i="2"/>
  <c r="B11" i="2"/>
  <c r="B10" i="2"/>
  <c r="B9" i="2"/>
  <c r="B8" i="2"/>
</calcChain>
</file>

<file path=xl/sharedStrings.xml><?xml version="1.0" encoding="utf-8"?>
<sst xmlns="http://schemas.openxmlformats.org/spreadsheetml/2006/main" count="125" uniqueCount="110">
  <si>
    <t xml:space="preserve">   MUNICIPALIDAD DE VISTA ALEGRE. Ejercicio 2020</t>
  </si>
  <si>
    <t xml:space="preserve">CALCULO GENERAL DE RECURSOS             </t>
  </si>
  <si>
    <t>R-50</t>
  </si>
  <si>
    <t>Desde el 01/01/2020 al 31/12/2020</t>
  </si>
  <si>
    <t>********************************************************************************************</t>
  </si>
  <si>
    <t>*************************</t>
  </si>
  <si>
    <t>******</t>
  </si>
  <si>
    <t>********</t>
  </si>
  <si>
    <t>*********************</t>
  </si>
  <si>
    <t xml:space="preserve">IMPUTACION PRESUPUESTARIA                       </t>
  </si>
  <si>
    <t xml:space="preserve">  ESTIMACION  </t>
  </si>
  <si>
    <t xml:space="preserve">EJECUCION    </t>
  </si>
  <si>
    <t>%</t>
  </si>
  <si>
    <t xml:space="preserve"> REI</t>
  </si>
  <si>
    <t xml:space="preserve">EJECUCION     </t>
  </si>
  <si>
    <t xml:space="preserve">                                                                </t>
  </si>
  <si>
    <t xml:space="preserve"> DE RECURSOS  </t>
  </si>
  <si>
    <t xml:space="preserve">                     </t>
  </si>
  <si>
    <t>GROS</t>
  </si>
  <si>
    <t xml:space="preserve">               </t>
  </si>
  <si>
    <t xml:space="preserve">PARTIDA                                                       </t>
  </si>
  <si>
    <t xml:space="preserve">      I       </t>
  </si>
  <si>
    <t xml:space="preserve">      II          </t>
  </si>
  <si>
    <t>III</t>
  </si>
  <si>
    <t xml:space="preserve">     IV     </t>
  </si>
  <si>
    <t xml:space="preserve">  V (II-IV)    </t>
  </si>
  <si>
    <t>**********************</t>
  </si>
  <si>
    <t xml:space="preserve">Partida : 3.1.01 INGRESOS TRIBUTARIOS                    </t>
  </si>
  <si>
    <t xml:space="preserve">Partida Ppal : 3.1.01.02 INGRESOS TRIBUTARIOS ORIGEN PROVINCIAL  </t>
  </si>
  <si>
    <t xml:space="preserve"> 3.1.01.02.001     COPARTICIPACION PROVINCIAL L.                </t>
  </si>
  <si>
    <t xml:space="preserve"> 3.1.01.02.002     COPARTICIPACION PROVINCIAL INMOBILIARIO      </t>
  </si>
  <si>
    <t>Total Partida : 3.1.01.02 INGRESOS TRIBUTARIOS ORIGEN PR</t>
  </si>
  <si>
    <t xml:space="preserve">Partida Ppal : 3.1.01.03 INGRESOS TRIBUTARIOS ORIGEN MUNICIPAL   </t>
  </si>
  <si>
    <t xml:space="preserve"> 3.1.01.03.001     SERVICIOS RETRIBUTIVOS                       </t>
  </si>
  <si>
    <t xml:space="preserve"> 3.1.01.03.002     SERVICIOS RETRIBUTIVOS EJERC.ANTERIOR        </t>
  </si>
  <si>
    <t xml:space="preserve"> 3.1.01.03.003     PATENTE DE RODADOS                           </t>
  </si>
  <si>
    <t xml:space="preserve"> 3.1.01.03.004     PATENTE DE RODADOS EJERC.ANTERIORES          </t>
  </si>
  <si>
    <t xml:space="preserve"> 3.1.01.03.008     TASA INSCRIPCION Y HABILITACION              </t>
  </si>
  <si>
    <t xml:space="preserve"> 3.1.01.03.009     TASA DE INSPECCION Y CONTROL                 </t>
  </si>
  <si>
    <t xml:space="preserve"> 3.1.01.03.010     TASA INSPECCION Y CONTROL EJER.ANTERIORS     </t>
  </si>
  <si>
    <t xml:space="preserve"> 3.1.01.03.011     TASA INSPECCION BROMATOLOGICA                </t>
  </si>
  <si>
    <t xml:space="preserve"> 3.1.01.03.012     TASA INSPECCION DE ESPECTACULOS PUBLICOS     </t>
  </si>
  <si>
    <t xml:space="preserve"> 3.1.01.03.013     TASA DE PUBLICIDAD Y PROPAGANDA              </t>
  </si>
  <si>
    <t xml:space="preserve"> 3.1.01.03.014     TASA POR DERECHO Y OCUPACION DE ESPACIOS     </t>
  </si>
  <si>
    <t xml:space="preserve"> 3.1.01.03.015     TASA POR DERECHOS DE MENSURA                 </t>
  </si>
  <si>
    <t xml:space="preserve"> 3.1.01.03.018     TASA POR SS.ESPECIALES OBRAS PUBLICAS        </t>
  </si>
  <si>
    <t xml:space="preserve"> 3.1.01.03.019     TASA POR SERVICIOS ADMINISTRATIVOS           </t>
  </si>
  <si>
    <t xml:space="preserve"> 3.1.01.03.022     TASA POR ALUMBRADO PUBLICO                   </t>
  </si>
  <si>
    <t xml:space="preserve"> 3.1.01.03.023     DERECHOS DE CEMENTERIO                       </t>
  </si>
  <si>
    <t xml:space="preserve"> 3.1.01.03.025     PERMISOS E INGRESOS VARIOS                   </t>
  </si>
  <si>
    <t>Total Partida : 3.1.01.03 INGRESOS TRIBUTARIOS ORIGEN MU</t>
  </si>
  <si>
    <t xml:space="preserve">Total Partida : 3.1.01 INGRESOS TRIBUTARIOS          </t>
  </si>
  <si>
    <t xml:space="preserve">Partida : 3.1.03 INGRESOS NO TRIBUTARIOS                 </t>
  </si>
  <si>
    <t xml:space="preserve">Partida Ppal : 3.1.03.06 MULTAS                                  </t>
  </si>
  <si>
    <t xml:space="preserve"> 3.1.03.06.001     MULTAS Y RECARGOS                            </t>
  </si>
  <si>
    <t xml:space="preserve">Total Partida : 3.1.03.06 MULTAS                        </t>
  </si>
  <si>
    <t xml:space="preserve">Partida Ppal : 3.1.03.09 OTROS INGRESOS NO TRIBUTARIOS           </t>
  </si>
  <si>
    <t xml:space="preserve"> 3.1.03.09.001     INGRESOS POR DONACIONES                      </t>
  </si>
  <si>
    <t xml:space="preserve"> 3.1.03.09.002     INGRESOS VARIOS TESORERIA REINTEGROS LRT     </t>
  </si>
  <si>
    <t xml:space="preserve">Total Partida : 3.1.03.09 OTROS INGRESOS NO TRIBUTARIOS </t>
  </si>
  <si>
    <t xml:space="preserve">Total Partida : 3.1.03 INGRESOS NO TRIBUTARIOS       </t>
  </si>
  <si>
    <t xml:space="preserve">Partida : 3.1.07 TRANSFERENCIAS CORRIENTES               </t>
  </si>
  <si>
    <t xml:space="preserve">Partida Ppal : 3.1.07.02 TRANSF.CORRIENTES S.PUB.NACIONAL        </t>
  </si>
  <si>
    <t xml:space="preserve"> 3.1.07.02.001     TRANSF.CORRIENTES S.PUB.NACIONAL             </t>
  </si>
  <si>
    <t xml:space="preserve"> 3.1.07.02.002     TRANSF.CORRI.NACION.TRANSPORTE               </t>
  </si>
  <si>
    <t>Total Partida : 3.1.07.02 TRANSF.CORRIENTES S.PUB.NACION</t>
  </si>
  <si>
    <t>Partida Ppal : 3.1.07.03 TRANSF.CORRIENTES SEC.PUBLICO PROVINC</t>
  </si>
  <si>
    <t xml:space="preserve"> 3.1.07.03.001     APORTE PROVINCIAL NO REINTEGRABLE            </t>
  </si>
  <si>
    <t xml:space="preserve"> 3.1.07.03.002     APORTES PCIAL.CANON.EXTR.L.2615              </t>
  </si>
  <si>
    <t xml:space="preserve"> 3.1.07.03.003     TRANSF.CORRI.PCIA.TRANSPORTE                 </t>
  </si>
  <si>
    <t>Total Partida : 3.1.07.03 TRANSF.CORRIENTES SECTOR PUBLI</t>
  </si>
  <si>
    <t xml:space="preserve">Total Partida : 3.1.07 TRANSFERENCIAS CORRIENTES     </t>
  </si>
  <si>
    <t xml:space="preserve">Partida : 3.2.02 TRANSFERENCIAS DE CAPITAL               </t>
  </si>
  <si>
    <t xml:space="preserve">Partida Ppal : 3.2.02.02 TRANSF.CAPITAL SEC.PUBLICO NACIONAL  </t>
  </si>
  <si>
    <t xml:space="preserve"> 3.2.02.02.001     TRANS.CAPITAL.S.PUB.NACIONAL                 </t>
  </si>
  <si>
    <t xml:space="preserve">Total Partida : 3.2.02.02 TRANSF.CAPITAL SECTOR PUBLICO </t>
  </si>
  <si>
    <t>Partida Ppal : 3.2.02.03 TRANSF.CAPITAL SEC.PUBLICO PROVINCIAL</t>
  </si>
  <si>
    <t xml:space="preserve"> 3.2.02.03.001     APORTES PROVINCIALES OBRAS                   </t>
  </si>
  <si>
    <t xml:space="preserve">Total Partida : 3.2.02.03 TRANSF.CAPITAL SECTOR PUBLICO </t>
  </si>
  <si>
    <t xml:space="preserve">Total Partida : 3.2.02 TRANSFERENCIAS DE CAPITAL     </t>
  </si>
  <si>
    <t xml:space="preserve">Partida : 3.2.03 RECURSOS FINANCIEROS                    </t>
  </si>
  <si>
    <t xml:space="preserve">Partida Ppal : 3.2.03.01 INVERSION FINANCIERA                    </t>
  </si>
  <si>
    <t xml:space="preserve"> 3.2.03.01.001 RECUPERO PRESTAMOS MEJORAMIENTO HABITACI     </t>
  </si>
  <si>
    <t xml:space="preserve">Total Partida : 3.2.03.01 INVERSION FINANCIERA          </t>
  </si>
  <si>
    <t xml:space="preserve">Total Partida : 3.2.03 RECURSOS FINANCIEROS          </t>
  </si>
  <si>
    <t xml:space="preserve">TOTAL                                                           </t>
  </si>
  <si>
    <t>R-53</t>
  </si>
  <si>
    <t>++++++++++++++++++++++++++++++++++++++++++++++++++++++++++</t>
  </si>
  <si>
    <t>+++++++++++++++</t>
  </si>
  <si>
    <t xml:space="preserve">IMPUTACION PRESUPUESTARIA                            </t>
  </si>
  <si>
    <t xml:space="preserve">   CREDITO    </t>
  </si>
  <si>
    <t xml:space="preserve"> REESTRUC</t>
  </si>
  <si>
    <t>EJECUTADO</t>
  </si>
  <si>
    <t xml:space="preserve">PARTIDA                                     </t>
  </si>
  <si>
    <t xml:space="preserve">   INICIAL    </t>
  </si>
  <si>
    <t>TURAS</t>
  </si>
  <si>
    <t xml:space="preserve">  DEFINITIVO  </t>
  </si>
  <si>
    <t xml:space="preserve">Total  1.1.01            PERSONAL                               </t>
  </si>
  <si>
    <t xml:space="preserve">Total  1.1.02            BIENES DE CONSUMO                      </t>
  </si>
  <si>
    <t xml:space="preserve">Total  1.1.03            SERVICIOS                              </t>
  </si>
  <si>
    <t>Total  1.1.06            TRANSF/FIN. EROGACIONES CORRI</t>
  </si>
  <si>
    <t xml:space="preserve">Total  2.1.07            TRANSF. P/ FIN EROGAC. DE CAPITAL      </t>
  </si>
  <si>
    <t xml:space="preserve">Total  2.1.09            TRABAJOS PUBLICOS                      </t>
  </si>
  <si>
    <t xml:space="preserve">Total  2.1.15            PRESTAMOS                              </t>
  </si>
  <si>
    <t xml:space="preserve">Total  2.1.21            BIENES DE CAPITAL                      </t>
  </si>
  <si>
    <t>Total  2.1.23            SENTENCIAS JUDICIALES Y ACUERDOS</t>
  </si>
  <si>
    <t>Desembolsos pendientes de imputacion</t>
  </si>
  <si>
    <t>Total general</t>
  </si>
  <si>
    <t xml:space="preserve">   MUNICIPALIDAD DE VISTA ALEGRE Ejercicio 2020</t>
  </si>
  <si>
    <t xml:space="preserve">ESTADO GENERAL DE GASTOS. Ejecucion por Objeto del Gasto. Desde el 01/01/2020 al 31/12/2020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</si>
</sst>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2C0A]\ #,##0.00"/>
    <numFmt numFmtId="165" formatCode="0.0"/>
    <numFmt numFmtId="166" formatCode="&quot;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164" fontId="1" fillId="0" borderId="0" xfId="0" applyNumberFormat="1" applyFont="1"/>
    <xf numFmtId="165" fontId="1" fillId="0" borderId="0" xfId="0" applyNumberFormat="1" applyFont="1"/>
    <xf numFmtId="2" fontId="3" fillId="0" borderId="0" xfId="0" applyNumberFormat="1" applyFont="1"/>
    <xf numFmtId="166" fontId="2" fillId="0" borderId="0" xfId="0" applyNumberFormat="1" applyFont="1"/>
    <xf numFmtId="166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164" fontId="1" fillId="0" borderId="1" xfId="0" applyNumberFormat="1" applyFont="1" applyBorder="1"/>
    <xf numFmtId="165" fontId="1" fillId="0" borderId="1" xfId="0" applyNumberFormat="1" applyFont="1" applyBorder="1"/>
    <xf numFmtId="164" fontId="1" fillId="0" borderId="0" xfId="0" applyNumberFormat="1" applyFont="1" applyBorder="1"/>
    <xf numFmtId="164" fontId="2" fillId="0" borderId="0" xfId="0" applyNumberFormat="1" applyFont="1"/>
    <xf numFmtId="165" fontId="2" fillId="0" borderId="0" xfId="0" applyNumberFormat="1" applyFont="1"/>
    <xf numFmtId="0" fontId="0" fillId="0" borderId="0" xfId="0" applyFont="1" applyAlignment="1"/>
    <xf numFmtId="0" fontId="0" fillId="0" borderId="0" xfId="0" applyFont="1"/>
    <xf numFmtId="0" fontId="0" fillId="0" borderId="0" xfId="0" quotePrefix="1" applyFont="1" applyAlignment="1">
      <alignment horizontal="center"/>
    </xf>
    <xf numFmtId="0" fontId="0" fillId="0" borderId="0" xfId="0" applyFont="1" applyAlignment="1">
      <alignment horizontal="center"/>
    </xf>
    <xf numFmtId="166" fontId="0" fillId="0" borderId="0" xfId="0" applyNumberFormat="1" applyFont="1"/>
    <xf numFmtId="0" fontId="0" fillId="0" borderId="0" xfId="0" applyFont="1" applyFill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astos%20de%20enero%202020%20a%20diciemb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2020 resumen"/>
      <sheetName val="diciembr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1">
          <cell r="L81">
            <v>83468.55</v>
          </cell>
        </row>
      </sheetData>
      <sheetData sheetId="12"/>
      <sheetData sheetId="13">
        <row r="14">
          <cell r="C14">
            <v>260100000</v>
          </cell>
          <cell r="D14">
            <v>-25950000</v>
          </cell>
          <cell r="H14">
            <v>219195285.04999998</v>
          </cell>
        </row>
        <row r="25">
          <cell r="C25">
            <v>16651800</v>
          </cell>
          <cell r="D25">
            <v>5000000</v>
          </cell>
          <cell r="H25">
            <v>16431851.530000001</v>
          </cell>
        </row>
        <row r="36">
          <cell r="C36">
            <v>25865620</v>
          </cell>
          <cell r="D36">
            <v>15750000</v>
          </cell>
          <cell r="H36">
            <v>35196161.130000003</v>
          </cell>
        </row>
        <row r="39">
          <cell r="C39">
            <v>6499700</v>
          </cell>
          <cell r="D39">
            <v>2600000</v>
          </cell>
          <cell r="H39">
            <v>7028909.6500000004</v>
          </cell>
        </row>
        <row r="41">
          <cell r="C41">
            <v>798500</v>
          </cell>
          <cell r="D41">
            <v>2600000</v>
          </cell>
          <cell r="H41">
            <v>3280618</v>
          </cell>
        </row>
        <row r="43">
          <cell r="C43">
            <v>42025000</v>
          </cell>
          <cell r="H43">
            <v>5593844.7999999998</v>
          </cell>
        </row>
        <row r="45">
          <cell r="C45">
            <v>60000</v>
          </cell>
        </row>
        <row r="56">
          <cell r="C56">
            <v>5000000</v>
          </cell>
          <cell r="H56">
            <v>2966972.8200000003</v>
          </cell>
        </row>
        <row r="58">
          <cell r="C58">
            <v>300000</v>
          </cell>
          <cell r="H58">
            <v>14003.33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view="pageBreakPreview" topLeftCell="A40" zoomScale="60" zoomScaleNormal="100" workbookViewId="0">
      <selection activeCell="C53" sqref="C53"/>
    </sheetView>
  </sheetViews>
  <sheetFormatPr baseColWidth="10" defaultRowHeight="12.75" x14ac:dyDescent="0.2"/>
  <cols>
    <col min="1" max="1" width="0.85546875" style="8" customWidth="1"/>
    <col min="2" max="2" width="65.7109375" style="2" customWidth="1"/>
    <col min="3" max="4" width="22.7109375" style="22" customWidth="1"/>
    <col min="5" max="6" width="7.7109375" style="23" customWidth="1"/>
    <col min="7" max="8" width="22.7109375" style="22" customWidth="1"/>
    <col min="9" max="9" width="11.42578125" style="2"/>
    <col min="10" max="10" width="16.140625" style="3" bestFit="1" customWidth="1"/>
    <col min="11" max="16384" width="11.42578125" style="2"/>
  </cols>
  <sheetData>
    <row r="1" spans="1:10" ht="15" x14ac:dyDescent="0.25">
      <c r="A1" s="30" t="s">
        <v>0</v>
      </c>
      <c r="B1" s="30"/>
      <c r="C1" s="30"/>
      <c r="D1" s="30"/>
      <c r="E1" s="30"/>
      <c r="F1" s="30"/>
      <c r="G1" s="30"/>
      <c r="H1" s="1"/>
    </row>
    <row r="2" spans="1:10" x14ac:dyDescent="0.2">
      <c r="A2" s="31" t="s">
        <v>1</v>
      </c>
      <c r="B2" s="31"/>
      <c r="C2" s="31"/>
      <c r="D2" s="31"/>
      <c r="E2" s="31"/>
      <c r="F2" s="31"/>
      <c r="G2" s="31"/>
      <c r="H2" s="4"/>
    </row>
    <row r="3" spans="1:10" x14ac:dyDescent="0.2">
      <c r="A3" s="31" t="s">
        <v>2</v>
      </c>
      <c r="B3" s="31"/>
      <c r="C3" s="31"/>
      <c r="D3" s="31"/>
      <c r="E3" s="31"/>
      <c r="F3" s="31"/>
      <c r="G3" s="31"/>
      <c r="H3" s="4"/>
    </row>
    <row r="4" spans="1:10" x14ac:dyDescent="0.2">
      <c r="A4" s="31" t="s">
        <v>3</v>
      </c>
      <c r="B4" s="31"/>
      <c r="C4" s="31"/>
      <c r="D4" s="31"/>
      <c r="E4" s="31"/>
      <c r="F4" s="31"/>
      <c r="G4" s="31"/>
      <c r="H4" s="4"/>
    </row>
    <row r="5" spans="1:10" s="4" customFormat="1" x14ac:dyDescent="0.2">
      <c r="B5" s="4" t="s">
        <v>4</v>
      </c>
      <c r="C5" s="5" t="s">
        <v>5</v>
      </c>
      <c r="D5" s="5" t="s">
        <v>5</v>
      </c>
      <c r="E5" s="6" t="s">
        <v>6</v>
      </c>
      <c r="F5" s="6" t="s">
        <v>7</v>
      </c>
      <c r="G5" s="5" t="s">
        <v>8</v>
      </c>
      <c r="H5" s="5"/>
      <c r="J5" s="7"/>
    </row>
    <row r="6" spans="1:10" x14ac:dyDescent="0.2">
      <c r="B6" s="4" t="s">
        <v>9</v>
      </c>
      <c r="C6" s="5" t="s">
        <v>10</v>
      </c>
      <c r="D6" s="5" t="s">
        <v>11</v>
      </c>
      <c r="E6" s="6" t="s">
        <v>12</v>
      </c>
      <c r="F6" s="6" t="s">
        <v>13</v>
      </c>
      <c r="G6" s="5" t="s">
        <v>14</v>
      </c>
      <c r="H6" s="5"/>
    </row>
    <row r="7" spans="1:10" x14ac:dyDescent="0.2">
      <c r="B7" s="4" t="s">
        <v>15</v>
      </c>
      <c r="C7" s="5" t="s">
        <v>16</v>
      </c>
      <c r="D7" s="5" t="s">
        <v>17</v>
      </c>
      <c r="E7" s="6"/>
      <c r="F7" s="6" t="s">
        <v>18</v>
      </c>
      <c r="G7" s="5" t="s">
        <v>19</v>
      </c>
      <c r="H7" s="5"/>
    </row>
    <row r="8" spans="1:10" x14ac:dyDescent="0.2">
      <c r="B8" s="4" t="s">
        <v>20</v>
      </c>
      <c r="C8" s="5" t="s">
        <v>21</v>
      </c>
      <c r="D8" s="5" t="s">
        <v>22</v>
      </c>
      <c r="E8" s="6" t="s">
        <v>23</v>
      </c>
      <c r="F8" s="6" t="s">
        <v>24</v>
      </c>
      <c r="G8" s="5" t="s">
        <v>25</v>
      </c>
      <c r="H8" s="5"/>
    </row>
    <row r="9" spans="1:10" s="4" customFormat="1" x14ac:dyDescent="0.2">
      <c r="B9" s="4" t="s">
        <v>4</v>
      </c>
      <c r="C9" s="5" t="s">
        <v>5</v>
      </c>
      <c r="D9" s="5" t="s">
        <v>5</v>
      </c>
      <c r="E9" s="6" t="s">
        <v>6</v>
      </c>
      <c r="F9" s="6" t="s">
        <v>7</v>
      </c>
      <c r="G9" s="5" t="s">
        <v>26</v>
      </c>
      <c r="H9" s="5"/>
      <c r="J9" s="7"/>
    </row>
    <row r="10" spans="1:10" ht="15" x14ac:dyDescent="0.25">
      <c r="A10" s="2" t="s">
        <v>27</v>
      </c>
      <c r="C10" s="9"/>
      <c r="D10" s="9"/>
      <c r="E10" s="10"/>
      <c r="F10" s="10"/>
      <c r="G10" s="9"/>
      <c r="H10" s="9"/>
    </row>
    <row r="11" spans="1:10" ht="15" x14ac:dyDescent="0.25">
      <c r="A11" s="2" t="s">
        <v>28</v>
      </c>
      <c r="C11" s="9"/>
      <c r="D11" s="9"/>
      <c r="E11" s="10"/>
      <c r="F11" s="10"/>
      <c r="G11" s="9"/>
      <c r="H11" s="9"/>
    </row>
    <row r="12" spans="1:10" ht="15" x14ac:dyDescent="0.25">
      <c r="A12" s="2"/>
      <c r="B12" s="2" t="s">
        <v>29</v>
      </c>
      <c r="C12" s="9">
        <v>807840</v>
      </c>
      <c r="D12" s="9">
        <v>807840</v>
      </c>
      <c r="E12" s="10">
        <v>100</v>
      </c>
      <c r="F12" s="10">
        <v>0</v>
      </c>
      <c r="G12" s="9">
        <v>807840</v>
      </c>
      <c r="H12" s="9"/>
    </row>
    <row r="13" spans="1:10" ht="15" x14ac:dyDescent="0.25">
      <c r="A13" s="2"/>
      <c r="B13" s="2" t="s">
        <v>30</v>
      </c>
      <c r="C13" s="9">
        <v>1540000</v>
      </c>
      <c r="D13" s="9">
        <v>1270880.1399999999</v>
      </c>
      <c r="E13" s="10">
        <v>82.5</v>
      </c>
      <c r="F13" s="10">
        <v>0</v>
      </c>
      <c r="G13" s="9">
        <v>1270880.1399999999</v>
      </c>
      <c r="H13" s="9"/>
    </row>
    <row r="14" spans="1:10" ht="15" x14ac:dyDescent="0.25">
      <c r="A14" s="2" t="s">
        <v>31</v>
      </c>
      <c r="C14" s="9">
        <v>2347840</v>
      </c>
      <c r="D14" s="9">
        <v>2078720.14</v>
      </c>
      <c r="E14" s="10">
        <v>88.5</v>
      </c>
      <c r="F14" s="10">
        <v>0</v>
      </c>
      <c r="G14" s="9">
        <v>2078720.14</v>
      </c>
      <c r="H14" s="9"/>
    </row>
    <row r="15" spans="1:10" ht="15" x14ac:dyDescent="0.25">
      <c r="A15" s="2" t="s">
        <v>32</v>
      </c>
      <c r="C15" s="9"/>
      <c r="D15" s="9"/>
      <c r="E15" s="10"/>
      <c r="F15" s="10"/>
      <c r="G15" s="9"/>
      <c r="H15" s="9"/>
    </row>
    <row r="16" spans="1:10" ht="15" x14ac:dyDescent="0.25">
      <c r="A16" s="2"/>
      <c r="B16" s="2" t="s">
        <v>33</v>
      </c>
      <c r="C16" s="9">
        <v>2565000</v>
      </c>
      <c r="D16" s="9">
        <v>1185827.8899999999</v>
      </c>
      <c r="E16" s="10">
        <v>46.2</v>
      </c>
      <c r="F16" s="10">
        <v>0</v>
      </c>
      <c r="G16" s="9">
        <v>1185827.8899999999</v>
      </c>
      <c r="H16" s="9"/>
    </row>
    <row r="17" spans="2:8" s="2" customFormat="1" ht="15" x14ac:dyDescent="0.25">
      <c r="B17" s="2" t="s">
        <v>34</v>
      </c>
      <c r="C17" s="9">
        <v>1000000</v>
      </c>
      <c r="D17" s="9">
        <v>1174136.0900000001</v>
      </c>
      <c r="E17" s="10">
        <v>117.4</v>
      </c>
      <c r="F17" s="10">
        <v>0</v>
      </c>
      <c r="G17" s="9">
        <v>1174136.0900000001</v>
      </c>
      <c r="H17" s="9"/>
    </row>
    <row r="18" spans="2:8" s="2" customFormat="1" ht="15" x14ac:dyDescent="0.25">
      <c r="B18" s="2" t="s">
        <v>35</v>
      </c>
      <c r="C18" s="9">
        <v>10000000</v>
      </c>
      <c r="D18" s="9">
        <v>6110566.6900000004</v>
      </c>
      <c r="E18" s="10">
        <v>61.1</v>
      </c>
      <c r="F18" s="10">
        <v>0</v>
      </c>
      <c r="G18" s="9">
        <v>6110566.6900000004</v>
      </c>
      <c r="H18" s="9"/>
    </row>
    <row r="19" spans="2:8" s="2" customFormat="1" ht="15" x14ac:dyDescent="0.25">
      <c r="B19" s="2" t="s">
        <v>36</v>
      </c>
      <c r="C19" s="9">
        <v>1100000</v>
      </c>
      <c r="D19" s="9">
        <v>3104789.97</v>
      </c>
      <c r="E19" s="10">
        <v>282.3</v>
      </c>
      <c r="F19" s="10">
        <v>0</v>
      </c>
      <c r="G19" s="9">
        <v>3104789.97</v>
      </c>
      <c r="H19" s="9"/>
    </row>
    <row r="20" spans="2:8" s="2" customFormat="1" ht="15" x14ac:dyDescent="0.25">
      <c r="B20" s="2" t="s">
        <v>37</v>
      </c>
      <c r="C20" s="9">
        <v>80000</v>
      </c>
      <c r="D20" s="9">
        <v>7500</v>
      </c>
      <c r="E20" s="10">
        <v>9.4</v>
      </c>
      <c r="F20" s="10">
        <v>0</v>
      </c>
      <c r="G20" s="9">
        <v>7500</v>
      </c>
      <c r="H20" s="9"/>
    </row>
    <row r="21" spans="2:8" s="2" customFormat="1" ht="15" x14ac:dyDescent="0.25">
      <c r="B21" s="2" t="s">
        <v>38</v>
      </c>
      <c r="C21" s="9">
        <v>6000000</v>
      </c>
      <c r="D21" s="9">
        <v>4678323.12</v>
      </c>
      <c r="E21" s="10">
        <v>78</v>
      </c>
      <c r="F21" s="10">
        <v>0</v>
      </c>
      <c r="G21" s="9">
        <v>4678323.12</v>
      </c>
      <c r="H21" s="9"/>
    </row>
    <row r="22" spans="2:8" s="2" customFormat="1" ht="15" x14ac:dyDescent="0.25">
      <c r="B22" s="2" t="s">
        <v>39</v>
      </c>
      <c r="C22" s="9">
        <v>2950000</v>
      </c>
      <c r="D22" s="9">
        <v>7245842.4500000002</v>
      </c>
      <c r="E22" s="10">
        <v>245.6</v>
      </c>
      <c r="F22" s="10">
        <v>0</v>
      </c>
      <c r="G22" s="9">
        <v>7245842.4500000002</v>
      </c>
      <c r="H22" s="9"/>
    </row>
    <row r="23" spans="2:8" s="2" customFormat="1" ht="15" x14ac:dyDescent="0.25">
      <c r="B23" s="2" t="s">
        <v>40</v>
      </c>
      <c r="C23" s="9">
        <v>350000</v>
      </c>
      <c r="D23" s="9">
        <v>0</v>
      </c>
      <c r="E23" s="10">
        <v>0</v>
      </c>
      <c r="F23" s="10">
        <v>0</v>
      </c>
      <c r="G23" s="9">
        <v>0</v>
      </c>
      <c r="H23" s="9"/>
    </row>
    <row r="24" spans="2:8" s="2" customFormat="1" ht="15" x14ac:dyDescent="0.25">
      <c r="B24" s="2" t="s">
        <v>41</v>
      </c>
      <c r="C24" s="9">
        <v>50000</v>
      </c>
      <c r="D24" s="9">
        <v>0</v>
      </c>
      <c r="E24" s="10">
        <v>0</v>
      </c>
      <c r="F24" s="10">
        <v>0</v>
      </c>
      <c r="G24" s="9">
        <v>0</v>
      </c>
      <c r="H24" s="9"/>
    </row>
    <row r="25" spans="2:8" s="2" customFormat="1" ht="15" x14ac:dyDescent="0.25">
      <c r="B25" s="2" t="s">
        <v>42</v>
      </c>
      <c r="C25" s="9">
        <v>50000</v>
      </c>
      <c r="D25" s="9">
        <v>27800</v>
      </c>
      <c r="E25" s="10">
        <v>55.6</v>
      </c>
      <c r="F25" s="10">
        <v>0</v>
      </c>
      <c r="G25" s="9">
        <v>27800</v>
      </c>
      <c r="H25" s="9"/>
    </row>
    <row r="26" spans="2:8" s="2" customFormat="1" ht="15" x14ac:dyDescent="0.25">
      <c r="B26" s="2" t="s">
        <v>43</v>
      </c>
      <c r="C26" s="9">
        <v>25000</v>
      </c>
      <c r="D26" s="9">
        <v>0</v>
      </c>
      <c r="E26" s="10">
        <v>0</v>
      </c>
      <c r="F26" s="10">
        <v>0</v>
      </c>
      <c r="G26" s="9">
        <v>0</v>
      </c>
      <c r="H26" s="9"/>
    </row>
    <row r="27" spans="2:8" s="2" customFormat="1" ht="15" x14ac:dyDescent="0.25">
      <c r="B27" s="2" t="s">
        <v>44</v>
      </c>
      <c r="C27" s="9">
        <v>100000</v>
      </c>
      <c r="D27" s="9">
        <v>0</v>
      </c>
      <c r="E27" s="10">
        <v>0</v>
      </c>
      <c r="F27" s="10">
        <v>0</v>
      </c>
      <c r="G27" s="9">
        <v>0</v>
      </c>
      <c r="H27" s="9"/>
    </row>
    <row r="28" spans="2:8" s="2" customFormat="1" ht="15" x14ac:dyDescent="0.25">
      <c r="B28" s="2" t="s">
        <v>45</v>
      </c>
      <c r="C28" s="9">
        <v>250000</v>
      </c>
      <c r="D28" s="9">
        <v>0</v>
      </c>
      <c r="E28" s="10">
        <v>0</v>
      </c>
      <c r="F28" s="10">
        <v>0</v>
      </c>
      <c r="G28" s="9">
        <v>0</v>
      </c>
      <c r="H28" s="9"/>
    </row>
    <row r="29" spans="2:8" s="2" customFormat="1" ht="15" x14ac:dyDescent="0.25">
      <c r="B29" s="2" t="s">
        <v>46</v>
      </c>
      <c r="C29" s="9">
        <v>800000</v>
      </c>
      <c r="D29" s="9">
        <v>869416.13</v>
      </c>
      <c r="E29" s="10">
        <v>108.7</v>
      </c>
      <c r="F29" s="10">
        <v>0</v>
      </c>
      <c r="G29" s="9">
        <v>869416.13</v>
      </c>
      <c r="H29" s="9"/>
    </row>
    <row r="30" spans="2:8" s="2" customFormat="1" ht="15" x14ac:dyDescent="0.25">
      <c r="B30" s="2" t="s">
        <v>47</v>
      </c>
      <c r="C30" s="9">
        <v>10468000</v>
      </c>
      <c r="D30" s="9">
        <v>9136229.8300000001</v>
      </c>
      <c r="E30" s="10">
        <v>87.3</v>
      </c>
      <c r="F30" s="10">
        <v>0</v>
      </c>
      <c r="G30" s="9">
        <v>9136229.8300000001</v>
      </c>
      <c r="H30" s="9"/>
    </row>
    <row r="31" spans="2:8" s="2" customFormat="1" ht="15" x14ac:dyDescent="0.25">
      <c r="B31" s="2" t="s">
        <v>48</v>
      </c>
      <c r="C31" s="9">
        <v>50000</v>
      </c>
      <c r="D31" s="9">
        <v>0</v>
      </c>
      <c r="E31" s="10">
        <v>0</v>
      </c>
      <c r="F31" s="10">
        <v>0</v>
      </c>
      <c r="G31" s="9">
        <v>0</v>
      </c>
      <c r="H31" s="9"/>
    </row>
    <row r="32" spans="2:8" s="2" customFormat="1" ht="15" x14ac:dyDescent="0.25">
      <c r="B32" s="2" t="s">
        <v>49</v>
      </c>
      <c r="C32" s="9">
        <v>50000</v>
      </c>
      <c r="D32" s="9">
        <v>689981.74</v>
      </c>
      <c r="E32" s="10">
        <v>1379.9634799999999</v>
      </c>
      <c r="F32" s="10">
        <v>0</v>
      </c>
      <c r="G32" s="9">
        <v>689981.74</v>
      </c>
      <c r="H32" s="9"/>
    </row>
    <row r="33" spans="1:10" ht="15" x14ac:dyDescent="0.25">
      <c r="A33" s="2" t="s">
        <v>50</v>
      </c>
      <c r="C33" s="9">
        <v>35888000</v>
      </c>
      <c r="D33" s="9">
        <v>34230413.909999996</v>
      </c>
      <c r="E33" s="10">
        <v>95.4</v>
      </c>
      <c r="F33" s="10">
        <v>0</v>
      </c>
      <c r="G33" s="9">
        <v>34230413.909999996</v>
      </c>
      <c r="H33" s="9"/>
    </row>
    <row r="34" spans="1:10" s="11" customFormat="1" ht="15" x14ac:dyDescent="0.25">
      <c r="A34" s="11" t="s">
        <v>51</v>
      </c>
      <c r="C34" s="12">
        <v>38235840</v>
      </c>
      <c r="D34" s="12">
        <v>36309134.049999997</v>
      </c>
      <c r="E34" s="13">
        <v>95</v>
      </c>
      <c r="F34" s="13">
        <v>0</v>
      </c>
      <c r="G34" s="12">
        <v>36309134.049999997</v>
      </c>
      <c r="H34" s="12"/>
      <c r="J34" s="14"/>
    </row>
    <row r="35" spans="1:10" ht="15" x14ac:dyDescent="0.25">
      <c r="A35" s="2" t="s">
        <v>52</v>
      </c>
      <c r="C35" s="9"/>
      <c r="D35" s="9"/>
      <c r="E35" s="10"/>
      <c r="F35" s="10"/>
      <c r="G35" s="9"/>
      <c r="H35" s="9"/>
    </row>
    <row r="36" spans="1:10" s="11" customFormat="1" ht="15" x14ac:dyDescent="0.25">
      <c r="A36" s="2" t="s">
        <v>53</v>
      </c>
      <c r="B36" s="2"/>
      <c r="C36" s="9"/>
      <c r="D36" s="9"/>
      <c r="E36" s="10"/>
      <c r="F36" s="10"/>
      <c r="G36" s="9"/>
      <c r="H36" s="9"/>
      <c r="J36" s="14"/>
    </row>
    <row r="37" spans="1:10" ht="15" x14ac:dyDescent="0.25">
      <c r="A37" s="2"/>
      <c r="B37" s="2" t="s">
        <v>54</v>
      </c>
      <c r="C37" s="9">
        <v>1990000</v>
      </c>
      <c r="D37" s="9">
        <v>1903445.35</v>
      </c>
      <c r="E37" s="10">
        <v>95.7</v>
      </c>
      <c r="F37" s="10">
        <v>0</v>
      </c>
      <c r="G37" s="9">
        <v>1903445.35</v>
      </c>
      <c r="H37" s="9"/>
    </row>
    <row r="38" spans="1:10" ht="15" x14ac:dyDescent="0.25">
      <c r="A38" s="2" t="s">
        <v>55</v>
      </c>
      <c r="C38" s="9">
        <v>1990000</v>
      </c>
      <c r="D38" s="9">
        <v>1903445.35</v>
      </c>
      <c r="E38" s="10">
        <v>95.7</v>
      </c>
      <c r="F38" s="10">
        <v>0</v>
      </c>
      <c r="G38" s="9">
        <v>1903445.35</v>
      </c>
      <c r="H38" s="9"/>
    </row>
    <row r="39" spans="1:10" ht="15" x14ac:dyDescent="0.25">
      <c r="A39" s="2" t="s">
        <v>56</v>
      </c>
      <c r="C39" s="9"/>
      <c r="D39" s="9"/>
      <c r="E39" s="10"/>
      <c r="F39" s="10"/>
      <c r="G39" s="9"/>
      <c r="H39" s="9"/>
    </row>
    <row r="40" spans="1:10" ht="15" x14ac:dyDescent="0.25">
      <c r="A40" s="2"/>
      <c r="B40" s="2" t="s">
        <v>57</v>
      </c>
      <c r="C40" s="9">
        <v>420000</v>
      </c>
      <c r="D40" s="9">
        <v>582969.44999999995</v>
      </c>
      <c r="E40" s="10">
        <v>138.80000000000001</v>
      </c>
      <c r="F40" s="10">
        <v>0</v>
      </c>
      <c r="G40" s="9">
        <v>582969.44999999995</v>
      </c>
      <c r="H40" s="9"/>
    </row>
    <row r="41" spans="1:10" ht="15" x14ac:dyDescent="0.25">
      <c r="A41" s="2"/>
      <c r="B41" s="2" t="s">
        <v>58</v>
      </c>
      <c r="C41" s="9">
        <v>530000</v>
      </c>
      <c r="D41" s="9">
        <v>364681.35</v>
      </c>
      <c r="E41" s="10">
        <v>68.8</v>
      </c>
      <c r="F41" s="10">
        <v>0</v>
      </c>
      <c r="G41" s="9">
        <v>364681.35</v>
      </c>
      <c r="H41" s="9"/>
    </row>
    <row r="42" spans="1:10" ht="15" x14ac:dyDescent="0.25">
      <c r="A42" s="2" t="s">
        <v>59</v>
      </c>
      <c r="C42" s="9">
        <v>950000</v>
      </c>
      <c r="D42" s="9">
        <v>947650.8</v>
      </c>
      <c r="E42" s="10">
        <v>99.8</v>
      </c>
      <c r="F42" s="10">
        <v>0</v>
      </c>
      <c r="G42" s="9">
        <v>947650.8</v>
      </c>
      <c r="H42" s="9"/>
    </row>
    <row r="43" spans="1:10" s="11" customFormat="1" ht="15" x14ac:dyDescent="0.25">
      <c r="A43" s="11" t="s">
        <v>60</v>
      </c>
      <c r="C43" s="12">
        <v>2940000</v>
      </c>
      <c r="D43" s="12">
        <v>2851096.15</v>
      </c>
      <c r="E43" s="13">
        <v>97</v>
      </c>
      <c r="F43" s="13">
        <v>0</v>
      </c>
      <c r="G43" s="12">
        <v>2851096.15</v>
      </c>
      <c r="H43" s="12"/>
      <c r="J43" s="14"/>
    </row>
    <row r="44" spans="1:10" ht="15" x14ac:dyDescent="0.25">
      <c r="A44" s="2" t="s">
        <v>61</v>
      </c>
      <c r="C44" s="9"/>
      <c r="D44" s="9"/>
      <c r="E44" s="10"/>
      <c r="F44" s="10"/>
      <c r="G44" s="9"/>
      <c r="H44" s="9"/>
    </row>
    <row r="45" spans="1:10" s="11" customFormat="1" ht="15" x14ac:dyDescent="0.25">
      <c r="A45" s="2" t="s">
        <v>62</v>
      </c>
      <c r="B45" s="2"/>
      <c r="C45" s="9"/>
      <c r="D45" s="9"/>
      <c r="E45" s="10"/>
      <c r="F45" s="10"/>
      <c r="G45" s="9"/>
      <c r="H45" s="9"/>
      <c r="J45" s="14"/>
    </row>
    <row r="46" spans="1:10" ht="15" x14ac:dyDescent="0.25">
      <c r="A46" s="2"/>
      <c r="B46" s="2" t="s">
        <v>63</v>
      </c>
      <c r="C46" s="9">
        <v>1000000</v>
      </c>
      <c r="D46" s="9">
        <v>188550</v>
      </c>
      <c r="E46" s="10">
        <v>18.899999999999999</v>
      </c>
      <c r="F46" s="10">
        <v>0</v>
      </c>
      <c r="G46" s="9">
        <v>188550</v>
      </c>
      <c r="H46" s="9"/>
    </row>
    <row r="47" spans="1:10" ht="15" x14ac:dyDescent="0.25">
      <c r="A47" s="2"/>
      <c r="B47" s="2" t="s">
        <v>64</v>
      </c>
      <c r="C47" s="9">
        <v>1100000</v>
      </c>
      <c r="D47" s="9">
        <v>1018360.35</v>
      </c>
      <c r="E47" s="10">
        <v>92.6</v>
      </c>
      <c r="F47" s="10">
        <v>0</v>
      </c>
      <c r="G47" s="9">
        <v>1018360.35</v>
      </c>
      <c r="H47" s="9"/>
    </row>
    <row r="48" spans="1:10" ht="15" x14ac:dyDescent="0.25">
      <c r="A48" s="2" t="s">
        <v>65</v>
      </c>
      <c r="C48" s="9">
        <v>2100000</v>
      </c>
      <c r="D48" s="9">
        <v>1206910.3500000001</v>
      </c>
      <c r="E48" s="10">
        <v>57.471921428571434</v>
      </c>
      <c r="F48" s="10">
        <v>0</v>
      </c>
      <c r="G48" s="9">
        <v>1206910.3500000001</v>
      </c>
      <c r="H48" s="9"/>
    </row>
    <row r="49" spans="1:10" ht="15" x14ac:dyDescent="0.25">
      <c r="A49" s="2" t="s">
        <v>66</v>
      </c>
      <c r="C49" s="9"/>
      <c r="D49" s="9"/>
      <c r="E49" s="10"/>
      <c r="F49" s="10"/>
      <c r="G49" s="9"/>
      <c r="H49" s="9"/>
    </row>
    <row r="50" spans="1:10" ht="15" x14ac:dyDescent="0.25">
      <c r="A50" s="2"/>
      <c r="B50" s="2" t="s">
        <v>67</v>
      </c>
      <c r="C50" s="9">
        <v>261879780</v>
      </c>
      <c r="D50" s="9">
        <v>197915523.50999999</v>
      </c>
      <c r="E50" s="10">
        <v>75.574954091530088</v>
      </c>
      <c r="F50" s="10">
        <v>0</v>
      </c>
      <c r="G50" s="9">
        <v>197915523.50999999</v>
      </c>
      <c r="H50" s="9"/>
      <c r="I50" s="15"/>
    </row>
    <row r="51" spans="1:10" s="11" customFormat="1" ht="15" x14ac:dyDescent="0.25">
      <c r="A51" s="2"/>
      <c r="B51" s="2" t="s">
        <v>68</v>
      </c>
      <c r="C51" s="9">
        <v>7600000</v>
      </c>
      <c r="D51" s="9">
        <v>3216409.11</v>
      </c>
      <c r="E51" s="10">
        <v>42.321172499999996</v>
      </c>
      <c r="F51" s="10">
        <v>0</v>
      </c>
      <c r="G51" s="9">
        <v>3216409.11</v>
      </c>
      <c r="H51" s="9"/>
      <c r="I51" s="15"/>
      <c r="J51" s="14"/>
    </row>
    <row r="52" spans="1:10" ht="15" x14ac:dyDescent="0.25">
      <c r="A52" s="2"/>
      <c r="B52" s="2" t="s">
        <v>69</v>
      </c>
      <c r="C52" s="9">
        <v>1500000</v>
      </c>
      <c r="D52" s="9">
        <v>780641.22</v>
      </c>
      <c r="E52" s="10">
        <v>52.042747999999996</v>
      </c>
      <c r="F52" s="10">
        <v>0</v>
      </c>
      <c r="G52" s="9">
        <v>780641.22</v>
      </c>
      <c r="H52" s="9"/>
    </row>
    <row r="53" spans="1:10" ht="15" x14ac:dyDescent="0.25">
      <c r="A53" s="2" t="s">
        <v>70</v>
      </c>
      <c r="C53" s="9">
        <v>270979780</v>
      </c>
      <c r="D53" s="9">
        <v>201912573.84</v>
      </c>
      <c r="E53" s="10">
        <v>74.512044345153726</v>
      </c>
      <c r="F53" s="10">
        <v>0</v>
      </c>
      <c r="G53" s="9">
        <v>201912573.84</v>
      </c>
      <c r="H53" s="9"/>
    </row>
    <row r="54" spans="1:10" s="11" customFormat="1" ht="15" x14ac:dyDescent="0.25">
      <c r="A54" s="11" t="s">
        <v>71</v>
      </c>
      <c r="C54" s="12">
        <v>273079780</v>
      </c>
      <c r="D54" s="12">
        <v>203119484.19</v>
      </c>
      <c r="E54" s="13">
        <v>74.381004770840235</v>
      </c>
      <c r="F54" s="13">
        <v>0</v>
      </c>
      <c r="G54" s="12">
        <v>203119484.19</v>
      </c>
      <c r="H54" s="12"/>
      <c r="J54" s="14"/>
    </row>
    <row r="55" spans="1:10" ht="15" x14ac:dyDescent="0.25">
      <c r="A55" s="2" t="s">
        <v>72</v>
      </c>
      <c r="C55" s="9"/>
      <c r="D55" s="9"/>
      <c r="E55" s="10"/>
      <c r="F55" s="10"/>
      <c r="G55" s="9"/>
      <c r="H55" s="9"/>
    </row>
    <row r="56" spans="1:10" ht="15" x14ac:dyDescent="0.25">
      <c r="A56" s="2" t="s">
        <v>73</v>
      </c>
      <c r="C56" s="9"/>
      <c r="D56" s="9"/>
      <c r="E56" s="10"/>
      <c r="F56" s="10"/>
      <c r="G56" s="9"/>
      <c r="H56" s="9"/>
    </row>
    <row r="57" spans="1:10" s="11" customFormat="1" ht="15" x14ac:dyDescent="0.25">
      <c r="A57" s="2"/>
      <c r="B57" s="2" t="s">
        <v>74</v>
      </c>
      <c r="C57" s="9">
        <v>1000000</v>
      </c>
      <c r="D57" s="9">
        <v>0</v>
      </c>
      <c r="E57" s="10">
        <v>0</v>
      </c>
      <c r="F57" s="10">
        <v>0</v>
      </c>
      <c r="G57" s="9">
        <v>0</v>
      </c>
      <c r="H57" s="9"/>
      <c r="J57" s="14"/>
    </row>
    <row r="58" spans="1:10" ht="15" x14ac:dyDescent="0.25">
      <c r="A58" s="2" t="s">
        <v>75</v>
      </c>
      <c r="C58" s="9">
        <v>1000000</v>
      </c>
      <c r="D58" s="9">
        <v>0</v>
      </c>
      <c r="E58" s="10">
        <v>0</v>
      </c>
      <c r="F58" s="10">
        <v>0</v>
      </c>
      <c r="G58" s="9">
        <v>0</v>
      </c>
      <c r="H58" s="9"/>
    </row>
    <row r="59" spans="1:10" ht="15" x14ac:dyDescent="0.25">
      <c r="A59" s="2" t="s">
        <v>76</v>
      </c>
      <c r="C59" s="9"/>
      <c r="D59" s="9"/>
      <c r="E59" s="10"/>
      <c r="F59" s="10"/>
      <c r="G59" s="9"/>
      <c r="H59" s="9"/>
    </row>
    <row r="60" spans="1:10" ht="15" x14ac:dyDescent="0.25">
      <c r="A60" s="2"/>
      <c r="B60" s="2" t="s">
        <v>77</v>
      </c>
      <c r="C60" s="9">
        <v>42025000</v>
      </c>
      <c r="D60" s="9">
        <v>0</v>
      </c>
      <c r="E60" s="10">
        <v>0</v>
      </c>
      <c r="F60" s="10">
        <v>0</v>
      </c>
      <c r="G60" s="9">
        <v>0</v>
      </c>
      <c r="H60" s="9"/>
    </row>
    <row r="61" spans="1:10" ht="15" x14ac:dyDescent="0.25">
      <c r="A61" s="2" t="s">
        <v>78</v>
      </c>
      <c r="C61" s="9">
        <v>42025000</v>
      </c>
      <c r="D61" s="9">
        <v>0</v>
      </c>
      <c r="E61" s="10">
        <v>0</v>
      </c>
      <c r="F61" s="10">
        <v>0</v>
      </c>
      <c r="G61" s="9">
        <v>0</v>
      </c>
      <c r="H61" s="9"/>
    </row>
    <row r="62" spans="1:10" s="11" customFormat="1" ht="15" x14ac:dyDescent="0.25">
      <c r="A62" s="11" t="s">
        <v>79</v>
      </c>
      <c r="C62" s="12">
        <v>43025000</v>
      </c>
      <c r="D62" s="12">
        <v>0</v>
      </c>
      <c r="E62" s="13">
        <v>0</v>
      </c>
      <c r="F62" s="13">
        <v>0</v>
      </c>
      <c r="G62" s="12">
        <v>0</v>
      </c>
      <c r="H62" s="12"/>
      <c r="J62" s="14"/>
    </row>
    <row r="63" spans="1:10" s="11" customFormat="1" ht="15" x14ac:dyDescent="0.25">
      <c r="A63" s="2" t="s">
        <v>80</v>
      </c>
      <c r="B63" s="2"/>
      <c r="C63" s="9"/>
      <c r="D63" s="9"/>
      <c r="E63" s="10"/>
      <c r="F63" s="10"/>
      <c r="G63" s="9"/>
      <c r="H63" s="9"/>
      <c r="J63" s="14"/>
    </row>
    <row r="64" spans="1:10" s="18" customFormat="1" ht="15" x14ac:dyDescent="0.25">
      <c r="A64" s="2" t="s">
        <v>81</v>
      </c>
      <c r="B64" s="2"/>
      <c r="C64" s="9"/>
      <c r="D64" s="9"/>
      <c r="E64" s="10"/>
      <c r="F64" s="10"/>
      <c r="G64" s="9"/>
      <c r="H64" s="9"/>
      <c r="I64" s="16"/>
      <c r="J64" s="17"/>
    </row>
    <row r="65" spans="1:10" ht="15" x14ac:dyDescent="0.25">
      <c r="A65" s="2"/>
      <c r="B65" s="2" t="s">
        <v>82</v>
      </c>
      <c r="C65" s="9">
        <v>20000</v>
      </c>
      <c r="D65" s="9">
        <v>4770.95</v>
      </c>
      <c r="E65" s="10">
        <v>23.9</v>
      </c>
      <c r="F65" s="10">
        <v>0</v>
      </c>
      <c r="G65" s="9">
        <v>4770.95</v>
      </c>
      <c r="H65" s="9"/>
    </row>
    <row r="66" spans="1:10" ht="15" x14ac:dyDescent="0.25">
      <c r="A66" s="2" t="s">
        <v>83</v>
      </c>
      <c r="C66" s="9">
        <v>20000</v>
      </c>
      <c r="D66" s="9">
        <v>4770.95</v>
      </c>
      <c r="E66" s="10">
        <v>23.9</v>
      </c>
      <c r="F66" s="10">
        <v>0</v>
      </c>
      <c r="G66" s="9">
        <v>4770.95</v>
      </c>
      <c r="H66" s="9"/>
    </row>
    <row r="67" spans="1:10" s="11" customFormat="1" ht="15.75" thickBot="1" x14ac:dyDescent="0.3">
      <c r="A67" s="11" t="s">
        <v>84</v>
      </c>
      <c r="C67" s="12">
        <v>20000</v>
      </c>
      <c r="D67" s="12">
        <v>4770.95</v>
      </c>
      <c r="E67" s="13">
        <v>23.9</v>
      </c>
      <c r="F67" s="13">
        <v>0</v>
      </c>
      <c r="G67" s="12">
        <v>4770.95</v>
      </c>
      <c r="H67" s="12"/>
      <c r="J67" s="14"/>
    </row>
    <row r="68" spans="1:10" s="11" customFormat="1" ht="15.75" thickTop="1" x14ac:dyDescent="0.25">
      <c r="A68" s="11" t="s">
        <v>85</v>
      </c>
      <c r="C68" s="19">
        <v>357300620</v>
      </c>
      <c r="D68" s="19">
        <v>242284485.33999997</v>
      </c>
      <c r="E68" s="20">
        <v>67.809701908717642</v>
      </c>
      <c r="F68" s="20">
        <v>0</v>
      </c>
      <c r="G68" s="19">
        <v>242284485.33999997</v>
      </c>
      <c r="H68" s="21"/>
      <c r="J68" s="14"/>
    </row>
  </sheetData>
  <mergeCells count="4">
    <mergeCell ref="A1:G1"/>
    <mergeCell ref="A2:G2"/>
    <mergeCell ref="A3:G3"/>
    <mergeCell ref="A4:G4"/>
  </mergeCells>
  <pageMargins left="0.25" right="0.25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E19" sqref="E19"/>
    </sheetView>
  </sheetViews>
  <sheetFormatPr baseColWidth="10" defaultRowHeight="15" x14ac:dyDescent="0.25"/>
  <cols>
    <col min="1" max="1" width="61.85546875" style="25" bestFit="1" customWidth="1"/>
    <col min="2" max="2" width="17.5703125" style="25" bestFit="1" customWidth="1"/>
    <col min="3" max="3" width="21.7109375" style="25" customWidth="1"/>
    <col min="4" max="5" width="17.5703125" style="25" bestFit="1" customWidth="1"/>
    <col min="6" max="6" width="15.140625" style="25" bestFit="1" customWidth="1"/>
    <col min="7" max="16384" width="11.42578125" style="25"/>
  </cols>
  <sheetData>
    <row r="1" spans="1:12" x14ac:dyDescent="0.25">
      <c r="A1" s="32" t="s">
        <v>108</v>
      </c>
      <c r="B1" s="32"/>
      <c r="C1" s="32"/>
      <c r="D1" s="32"/>
      <c r="E1" s="32"/>
      <c r="F1" s="24"/>
      <c r="G1" s="24"/>
      <c r="H1" s="24"/>
      <c r="I1" s="24"/>
      <c r="J1" s="24"/>
      <c r="K1" s="24"/>
      <c r="L1" s="24"/>
    </row>
    <row r="2" spans="1:12" x14ac:dyDescent="0.25">
      <c r="A2" s="32" t="s">
        <v>109</v>
      </c>
      <c r="B2" s="32"/>
      <c r="C2" s="32"/>
      <c r="D2" s="32"/>
      <c r="E2" s="32"/>
      <c r="F2" s="24"/>
      <c r="G2" s="24"/>
      <c r="H2" s="24"/>
      <c r="I2" s="24"/>
      <c r="J2" s="24"/>
      <c r="K2" s="24"/>
      <c r="L2" s="24"/>
    </row>
    <row r="3" spans="1:12" x14ac:dyDescent="0.25">
      <c r="A3" s="32" t="s">
        <v>86</v>
      </c>
      <c r="B3" s="32"/>
      <c r="C3" s="32"/>
      <c r="D3" s="32"/>
      <c r="E3" s="32"/>
      <c r="F3" s="24"/>
      <c r="G3" s="24"/>
      <c r="H3" s="24"/>
      <c r="I3" s="24"/>
      <c r="J3" s="24"/>
      <c r="K3" s="24"/>
      <c r="L3" s="24"/>
    </row>
    <row r="4" spans="1:12" x14ac:dyDescent="0.25">
      <c r="A4" s="26" t="s">
        <v>87</v>
      </c>
      <c r="B4" s="26" t="s">
        <v>88</v>
      </c>
      <c r="C4" s="26" t="s">
        <v>88</v>
      </c>
      <c r="D4" s="26" t="s">
        <v>88</v>
      </c>
      <c r="E4" s="26" t="s">
        <v>88</v>
      </c>
      <c r="F4" s="24"/>
      <c r="G4" s="24"/>
      <c r="H4" s="24"/>
      <c r="I4" s="24"/>
      <c r="J4" s="24"/>
      <c r="K4" s="24"/>
      <c r="L4" s="24"/>
    </row>
    <row r="5" spans="1:12" x14ac:dyDescent="0.25">
      <c r="A5" s="29" t="s">
        <v>89</v>
      </c>
      <c r="B5" s="27" t="s">
        <v>90</v>
      </c>
      <c r="C5" s="27" t="s">
        <v>91</v>
      </c>
      <c r="D5" s="27" t="s">
        <v>90</v>
      </c>
      <c r="E5" s="27" t="s">
        <v>92</v>
      </c>
    </row>
    <row r="6" spans="1:12" x14ac:dyDescent="0.25">
      <c r="A6" s="29" t="s">
        <v>93</v>
      </c>
      <c r="B6" s="27" t="s">
        <v>94</v>
      </c>
      <c r="C6" s="27" t="s">
        <v>95</v>
      </c>
      <c r="D6" s="27" t="s">
        <v>96</v>
      </c>
      <c r="E6" s="27"/>
    </row>
    <row r="7" spans="1:12" x14ac:dyDescent="0.25">
      <c r="A7" s="26" t="s">
        <v>87</v>
      </c>
      <c r="B7" s="26" t="s">
        <v>88</v>
      </c>
      <c r="C7" s="26" t="s">
        <v>88</v>
      </c>
      <c r="D7" s="26" t="s">
        <v>88</v>
      </c>
      <c r="E7" s="26" t="s">
        <v>88</v>
      </c>
    </row>
    <row r="8" spans="1:12" x14ac:dyDescent="0.25">
      <c r="A8" s="28" t="s">
        <v>97</v>
      </c>
      <c r="B8" s="28">
        <f>+'[1]diciembre (2)'!$C$14</f>
        <v>260100000</v>
      </c>
      <c r="C8" s="28">
        <f>+'[1]diciembre (2)'!$D$14</f>
        <v>-25950000</v>
      </c>
      <c r="D8" s="28">
        <f>+B8+C8</f>
        <v>234150000</v>
      </c>
      <c r="E8" s="28">
        <f>+'[1]diciembre (2)'!$H$14</f>
        <v>219195285.04999998</v>
      </c>
    </row>
    <row r="9" spans="1:12" x14ac:dyDescent="0.25">
      <c r="A9" s="25" t="s">
        <v>98</v>
      </c>
      <c r="B9" s="28">
        <f>+'[1]diciembre (2)'!$C$25</f>
        <v>16651800</v>
      </c>
      <c r="C9" s="28">
        <f>+'[1]diciembre (2)'!$D$25</f>
        <v>5000000</v>
      </c>
      <c r="D9" s="28">
        <f t="shared" ref="D9:D16" si="0">+B9+C9</f>
        <v>21651800</v>
      </c>
      <c r="E9" s="28">
        <f>+'[1]diciembre (2)'!$H$25</f>
        <v>16431851.530000001</v>
      </c>
      <c r="F9" s="28">
        <f>+E9+E10</f>
        <v>51628012.660000004</v>
      </c>
    </row>
    <row r="10" spans="1:12" x14ac:dyDescent="0.25">
      <c r="A10" s="25" t="s">
        <v>99</v>
      </c>
      <c r="B10" s="28">
        <f>+'[1]diciembre (2)'!$C$36</f>
        <v>25865620</v>
      </c>
      <c r="C10" s="28">
        <f>+'[1]diciembre (2)'!$D$36</f>
        <v>15750000</v>
      </c>
      <c r="D10" s="28">
        <f t="shared" si="0"/>
        <v>41615620</v>
      </c>
      <c r="E10" s="28">
        <f>+'[1]diciembre (2)'!$H$36</f>
        <v>35196161.130000003</v>
      </c>
    </row>
    <row r="11" spans="1:12" x14ac:dyDescent="0.25">
      <c r="A11" s="25" t="s">
        <v>100</v>
      </c>
      <c r="B11" s="28">
        <f>+'[1]diciembre (2)'!$C$39</f>
        <v>6499700</v>
      </c>
      <c r="C11" s="28">
        <f>+'[1]diciembre (2)'!$D$39</f>
        <v>2600000</v>
      </c>
      <c r="D11" s="28">
        <f t="shared" si="0"/>
        <v>9099700</v>
      </c>
      <c r="E11" s="28">
        <f>+'[1]diciembre (2)'!$H$39</f>
        <v>7028909.6500000004</v>
      </c>
    </row>
    <row r="12" spans="1:12" x14ac:dyDescent="0.25">
      <c r="A12" s="25" t="s">
        <v>101</v>
      </c>
      <c r="B12" s="28">
        <f>+'[1]diciembre (2)'!$C$41</f>
        <v>798500</v>
      </c>
      <c r="C12" s="28">
        <f>+'[1]diciembre (2)'!$D$41</f>
        <v>2600000</v>
      </c>
      <c r="D12" s="28">
        <f t="shared" si="0"/>
        <v>3398500</v>
      </c>
      <c r="E12" s="28">
        <f>+'[1]diciembre (2)'!$H$41</f>
        <v>3280618</v>
      </c>
    </row>
    <row r="13" spans="1:12" x14ac:dyDescent="0.25">
      <c r="A13" s="25" t="s">
        <v>102</v>
      </c>
      <c r="B13" s="28">
        <f>+'[1]diciembre (2)'!$C$43</f>
        <v>42025000</v>
      </c>
      <c r="C13" s="28">
        <v>0</v>
      </c>
      <c r="D13" s="28">
        <f t="shared" si="0"/>
        <v>42025000</v>
      </c>
      <c r="E13" s="28">
        <f>+'[1]diciembre (2)'!$H$43</f>
        <v>5593844.7999999998</v>
      </c>
      <c r="F13" s="28">
        <f>+E13+E15+E16</f>
        <v>8574820.9500000011</v>
      </c>
    </row>
    <row r="14" spans="1:12" x14ac:dyDescent="0.25">
      <c r="A14" s="25" t="s">
        <v>103</v>
      </c>
      <c r="B14" s="28">
        <f>+'[1]diciembre (2)'!$C$45</f>
        <v>60000</v>
      </c>
      <c r="C14" s="28">
        <v>0</v>
      </c>
      <c r="D14" s="28">
        <f t="shared" si="0"/>
        <v>60000</v>
      </c>
      <c r="E14" s="28">
        <v>0</v>
      </c>
    </row>
    <row r="15" spans="1:12" x14ac:dyDescent="0.25">
      <c r="A15" s="25" t="s">
        <v>104</v>
      </c>
      <c r="B15" s="28">
        <f>+'[1]diciembre (2)'!$C$56</f>
        <v>5000000</v>
      </c>
      <c r="C15" s="28">
        <v>0</v>
      </c>
      <c r="D15" s="28">
        <f t="shared" si="0"/>
        <v>5000000</v>
      </c>
      <c r="E15" s="28">
        <f>+'[1]diciembre (2)'!$H$56</f>
        <v>2966972.8200000003</v>
      </c>
    </row>
    <row r="16" spans="1:12" x14ac:dyDescent="0.25">
      <c r="A16" s="25" t="s">
        <v>105</v>
      </c>
      <c r="B16" s="28">
        <f>+'[1]diciembre (2)'!$C$58</f>
        <v>300000</v>
      </c>
      <c r="C16" s="28">
        <v>0</v>
      </c>
      <c r="D16" s="28">
        <f t="shared" si="0"/>
        <v>300000</v>
      </c>
      <c r="E16" s="28">
        <f>+'[1]diciembre (2)'!$H$58</f>
        <v>14003.33</v>
      </c>
    </row>
    <row r="17" spans="1:5" s="18" customFormat="1" x14ac:dyDescent="0.25">
      <c r="A17" s="25" t="s">
        <v>106</v>
      </c>
      <c r="B17" s="28"/>
      <c r="C17" s="28"/>
      <c r="D17" s="28"/>
      <c r="E17" s="28">
        <f>+[1]diciembre!$L$81</f>
        <v>83468.55</v>
      </c>
    </row>
    <row r="18" spans="1:5" s="18" customFormat="1" x14ac:dyDescent="0.25">
      <c r="A18" s="25" t="s">
        <v>107</v>
      </c>
      <c r="B18" s="28">
        <f>+SUM(B8:B16)</f>
        <v>357300620</v>
      </c>
      <c r="C18" s="28">
        <f>+SUM(C8:C16)</f>
        <v>0</v>
      </c>
      <c r="D18" s="28">
        <f>+SUM(D8:D16)</f>
        <v>357300620</v>
      </c>
      <c r="E18" s="28">
        <f>+SUM(E8:E17)</f>
        <v>289791114.85999995</v>
      </c>
    </row>
    <row r="19" spans="1:5" x14ac:dyDescent="0.25">
      <c r="B19" s="28"/>
      <c r="C19" s="28"/>
      <c r="D19" s="28"/>
      <c r="E19" s="28"/>
    </row>
  </sheetData>
  <mergeCells count="3">
    <mergeCell ref="A1:E1"/>
    <mergeCell ref="A2:E2"/>
    <mergeCell ref="A3:E3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Recursos</vt:lpstr>
      <vt:lpstr>Gastos</vt:lpstr>
      <vt:lpstr>Recursos!Área_de_impresión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Yasmin Nefa</cp:lastModifiedBy>
  <cp:lastPrinted>2021-08-13T15:25:43Z</cp:lastPrinted>
  <dcterms:created xsi:type="dcterms:W3CDTF">2021-08-13T15:11:39Z</dcterms:created>
  <dcterms:modified xsi:type="dcterms:W3CDTF">2021-08-13T16:49:18Z</dcterms:modified>
</cp:coreProperties>
</file>