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" yWindow="-10" windowWidth="19240" windowHeight="3460"/>
  </bookViews>
  <sheets>
    <sheet name="SMA_PRESU_INGRE" sheetId="2" r:id="rId1"/>
  </sheets>
  <definedNames>
    <definedName name="_xlnm.Print_Titles" localSheetId="0">SMA_PRESU_INGRE!$1:$1</definedName>
  </definedNames>
  <calcPr calcId="125725"/>
</workbook>
</file>

<file path=xl/calcChain.xml><?xml version="1.0" encoding="utf-8"?>
<calcChain xmlns="http://schemas.openxmlformats.org/spreadsheetml/2006/main">
  <c r="I3" i="2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2"/>
  <c r="H123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2"/>
  <c r="I121" l="1"/>
  <c r="I122"/>
  <c r="D123"/>
  <c r="E123"/>
  <c r="F123"/>
  <c r="G123"/>
  <c r="C123"/>
  <c r="I123" l="1"/>
</calcChain>
</file>

<file path=xl/sharedStrings.xml><?xml version="1.0" encoding="utf-8"?>
<sst xmlns="http://schemas.openxmlformats.org/spreadsheetml/2006/main" count="248" uniqueCount="229">
  <si>
    <t>11100111111011520120</t>
  </si>
  <si>
    <t>IMPUESTO INGRESO AL CASINO</t>
  </si>
  <si>
    <t>11100111121011210110</t>
  </si>
  <si>
    <t>INMOBILIARIO</t>
  </si>
  <si>
    <t>11100111211011610311</t>
  </si>
  <si>
    <t>COPARTICIPACIÓN FEDERAL</t>
  </si>
  <si>
    <t>11100111212011210110</t>
  </si>
  <si>
    <t>APORTE.ART. 6º LEY 2495</t>
  </si>
  <si>
    <t>11100111212011620211</t>
  </si>
  <si>
    <t>COPARTICIPACIÓN PROVINCIAL</t>
  </si>
  <si>
    <t>11100111212011630120</t>
  </si>
  <si>
    <t>FONDO FEDERAL SOLIDARIO</t>
  </si>
  <si>
    <t>11100111311011721110</t>
  </si>
  <si>
    <t>ALUMBRADO PUBLICO MUNICIPAL</t>
  </si>
  <si>
    <t>11100111311011722110</t>
  </si>
  <si>
    <t>URBANIZACIÓN</t>
  </si>
  <si>
    <t>11100111311011723110</t>
  </si>
  <si>
    <t>RECOLECCION DE RESIDUOS</t>
  </si>
  <si>
    <t>11100111311011724110</t>
  </si>
  <si>
    <t>INSPECCIÓN E HIGIENE BALDIOS</t>
  </si>
  <si>
    <t>11100111311011725110</t>
  </si>
  <si>
    <t>11100111311011726110</t>
  </si>
  <si>
    <t>11100111311011727110</t>
  </si>
  <si>
    <t>TASA DISPOSICION FINAL RSU</t>
  </si>
  <si>
    <t>11100111311011728110</t>
  </si>
  <si>
    <t>SERVICIOS A LA PROP.INMUEBLE</t>
  </si>
  <si>
    <t>11100111311011731110</t>
  </si>
  <si>
    <t>TASA POR INSPECC.SANIT.E HIGIE</t>
  </si>
  <si>
    <t>11100111311011751110</t>
  </si>
  <si>
    <t>TASA ACTUACIONES ADMINISTRATIV</t>
  </si>
  <si>
    <t>11100111411011823110</t>
  </si>
  <si>
    <t>DCHO.OCUPACIÓN O USO ESP.PUBLI</t>
  </si>
  <si>
    <t>11100111411011834110</t>
  </si>
  <si>
    <t>DCHO.HAB..E INSCRIP.ACT.LUCRAT</t>
  </si>
  <si>
    <t>11100111411011931120</t>
  </si>
  <si>
    <t>DCHOS.CON. RED CLOACA</t>
  </si>
  <si>
    <t>11100111411011933120</t>
  </si>
  <si>
    <t>11100111411011935120</t>
  </si>
  <si>
    <t>11100111511011911110</t>
  </si>
  <si>
    <t>RED CLOACAL VILLA PAUR</t>
  </si>
  <si>
    <t>11100111511011912110</t>
  </si>
  <si>
    <t>RED CLOACAL CHACRA IV y 28</t>
  </si>
  <si>
    <t>11100111511011913420</t>
  </si>
  <si>
    <t>RED CLOACAL 44 MANZ.</t>
  </si>
  <si>
    <t>11100111511011914420</t>
  </si>
  <si>
    <t>RED CLOACAL AV.KOESSLER</t>
  </si>
  <si>
    <t>11100111511011915420</t>
  </si>
  <si>
    <t>RED CLOACAL LOS RADALES</t>
  </si>
  <si>
    <t>11100111511011918420</t>
  </si>
  <si>
    <t>REHABIL.RED CL.BºBS.AS.</t>
  </si>
  <si>
    <t>11100111511011919420</t>
  </si>
  <si>
    <t>RED CLOAC.BºV.MAIPU CENTRO</t>
  </si>
  <si>
    <t>11100111511011921110</t>
  </si>
  <si>
    <t>RED DE GAS EXTENSION RAMAL2016</t>
  </si>
  <si>
    <t>11100111511011924110</t>
  </si>
  <si>
    <t>PROGRAM ARRAIGO MEJ HABITAC</t>
  </si>
  <si>
    <t>11100111511011926120</t>
  </si>
  <si>
    <t>FONDO OBRAS PAVIMENTO</t>
  </si>
  <si>
    <t>11100111511011929110</t>
  </si>
  <si>
    <t>RED ELECTRICA ARANA</t>
  </si>
  <si>
    <t>11100111511011941110</t>
  </si>
  <si>
    <t>RED CLOACAL EL ARENAL</t>
  </si>
  <si>
    <t>11100112411014200110</t>
  </si>
  <si>
    <t>COMISIONES BOMBEROS</t>
  </si>
  <si>
    <t>11100112411014300110</t>
  </si>
  <si>
    <t>COMISIONES ENSATUR</t>
  </si>
  <si>
    <t>11100112411014400120</t>
  </si>
  <si>
    <t>CONT.PARA SANEAMIENTO</t>
  </si>
  <si>
    <t>11100112411014500120</t>
  </si>
  <si>
    <t>CONT.SEG CIUD Y PREV DELITO</t>
  </si>
  <si>
    <t>11100113111012210212</t>
  </si>
  <si>
    <t>REGALÍAS HIDROCARBURÍFERAS</t>
  </si>
  <si>
    <t>11100116111017120110</t>
  </si>
  <si>
    <t>DONACION COOP AGUA ORD 3136</t>
  </si>
  <si>
    <t>11100116211017260320</t>
  </si>
  <si>
    <t>TRASNFERENCIAS VARIAS 10636/50</t>
  </si>
  <si>
    <t>11100116211017360210</t>
  </si>
  <si>
    <t>TRANSF.DEL SECTOR PUBLICO</t>
  </si>
  <si>
    <t>11100121121015111110</t>
  </si>
  <si>
    <t>VTA.TIERRAS 3 DE CABALLERIA</t>
  </si>
  <si>
    <t>11100121121015112110</t>
  </si>
  <si>
    <t>VTA. DE TIERRAS CANTERA</t>
  </si>
  <si>
    <t>11100121121015114110</t>
  </si>
  <si>
    <t>TERRENOS VARIOS</t>
  </si>
  <si>
    <t>11100121121015115120</t>
  </si>
  <si>
    <t>VTA.TIERRAS CANTERA PRIV.</t>
  </si>
  <si>
    <t>11100121121015116110</t>
  </si>
  <si>
    <t>VTA.TIERRAS CALDERON Y GODOY</t>
  </si>
  <si>
    <t>11100121121015121120</t>
  </si>
  <si>
    <t>VTA VAMEP 48 Y FEDERALISMO 10</t>
  </si>
  <si>
    <t>11100121121015122110</t>
  </si>
  <si>
    <t>VENTA VAMEP 36</t>
  </si>
  <si>
    <t>11100121121015123110</t>
  </si>
  <si>
    <t>VTA,TIERRAS PARQUE SUR</t>
  </si>
  <si>
    <t>11100123211017130120</t>
  </si>
  <si>
    <t>11100131111037310110</t>
  </si>
  <si>
    <t>APORTE REINTEGRABLE PCIA NQN</t>
  </si>
  <si>
    <t>11110116212017360220</t>
  </si>
  <si>
    <t>TRANSF.SEC.PUBL.PCIAL VARIAS</t>
  </si>
  <si>
    <t>11130111311011751110</t>
  </si>
  <si>
    <t>11130112411012600120</t>
  </si>
  <si>
    <t>GASTOS CAUSIDICOS LEY 1594 (JU</t>
  </si>
  <si>
    <t>11130112411012622120</t>
  </si>
  <si>
    <t>HONORARIOS ABOGADOS OR.3727/00</t>
  </si>
  <si>
    <t>11130112411012625120</t>
  </si>
  <si>
    <t>11130112411012626120</t>
  </si>
  <si>
    <t>11130112411012627120</t>
  </si>
  <si>
    <t>11130112411012629120</t>
  </si>
  <si>
    <t>11130112411012630120</t>
  </si>
  <si>
    <t>11130112411012631120</t>
  </si>
  <si>
    <t>11160122111034110320</t>
  </si>
  <si>
    <t>RECUP.VIVIENDAS (I.V.H.)</t>
  </si>
  <si>
    <t>11230116111017110420</t>
  </si>
  <si>
    <t>FONDO DE BIBLIOTECAS POPULARES</t>
  </si>
  <si>
    <t>11230116211017110120</t>
  </si>
  <si>
    <t>11232112411015201120</t>
  </si>
  <si>
    <t>11261111411011811110</t>
  </si>
  <si>
    <t>ESTADIA VEHIC PLAYA ESTAC</t>
  </si>
  <si>
    <t>11300111311011741110</t>
  </si>
  <si>
    <t>TASA SUPERV.DE SERV.TURÍSTICOS</t>
  </si>
  <si>
    <t>11300116111014300420</t>
  </si>
  <si>
    <t>CONTRIBUCIÓN ENSATUR</t>
  </si>
  <si>
    <t>11310112411012628110</t>
  </si>
  <si>
    <t>FONDO DE PROMOCION TURISTICA</t>
  </si>
  <si>
    <t>11400116111033110110</t>
  </si>
  <si>
    <t>TRANSF.DEL SECTOR PRIVADO</t>
  </si>
  <si>
    <t>11410123211033110120</t>
  </si>
  <si>
    <t>DEVOLUCION PRESTAMOS PMDS</t>
  </si>
  <si>
    <t>11430113600017360220</t>
  </si>
  <si>
    <t>11440123211017110110</t>
  </si>
  <si>
    <t>RECUPERACIÓN DE PTMOS.A C/PZO.</t>
  </si>
  <si>
    <t>11500111311011712110</t>
  </si>
  <si>
    <t>TASA POR USO DE PLATAFORMA</t>
  </si>
  <si>
    <t>11500111411011851110</t>
  </si>
  <si>
    <t>DCHOS. DE CEMENTERIO</t>
  </si>
  <si>
    <t>11500112311012600110</t>
  </si>
  <si>
    <t>TERMINAL  OMNIBUS Expensas</t>
  </si>
  <si>
    <t>11500112411011852110</t>
  </si>
  <si>
    <t>SERVICIOS ESPECIALES</t>
  </si>
  <si>
    <t>11510114111015310110</t>
  </si>
  <si>
    <t>PROG REDUCCION CHATARRA</t>
  </si>
  <si>
    <t>11520111311011710110</t>
  </si>
  <si>
    <t>TASA ACARREO VEHICULOS</t>
  </si>
  <si>
    <t>11530111111011520120</t>
  </si>
  <si>
    <t>IMPUESTO CASINO T.U.P.</t>
  </si>
  <si>
    <t>11552111311011751110</t>
  </si>
  <si>
    <t>11565116212017310220</t>
  </si>
  <si>
    <t>MANTENIMIENTO ESCUELAS</t>
  </si>
  <si>
    <t>11600111121011111110</t>
  </si>
  <si>
    <t>PATENTE AUTOMOTOR</t>
  </si>
  <si>
    <t>11600111311011753110</t>
  </si>
  <si>
    <t>TASAS PAGADAS POR DUPLICIDAD</t>
  </si>
  <si>
    <t>11600111311012450110</t>
  </si>
  <si>
    <t>RECARGO TASAS</t>
  </si>
  <si>
    <t>11600111411011831110</t>
  </si>
  <si>
    <t>DCHO.PUBLIC.PROM.Y PROPAGANDA</t>
  </si>
  <si>
    <t>11600111411011833110</t>
  </si>
  <si>
    <t>DCHOS.POR VTA. AMBULANTE</t>
  </si>
  <si>
    <t>11600112211012410110</t>
  </si>
  <si>
    <t>MULTAS TRANSITO MUNICIPAL</t>
  </si>
  <si>
    <t>11600112211012410120</t>
  </si>
  <si>
    <t>MULTAS DE TRANSITO</t>
  </si>
  <si>
    <t>11600112211012440110</t>
  </si>
  <si>
    <t>MULTAS VARIAS</t>
  </si>
  <si>
    <t>11600112311012510110</t>
  </si>
  <si>
    <t>CONCESIONES MUNICIPALES</t>
  </si>
  <si>
    <t>11600116111014200420</t>
  </si>
  <si>
    <t>CONTRIBUCIÓN A BOMBEROS</t>
  </si>
  <si>
    <t>11623112411014100110</t>
  </si>
  <si>
    <t>CONT.Q'INCIDEN S/RIFAS Y OTROS</t>
  </si>
  <si>
    <t>11626116111011854110</t>
  </si>
  <si>
    <t>11700111411011821110</t>
  </si>
  <si>
    <t>DCHOS.MENSURA Y RELEVAMIENTO</t>
  </si>
  <si>
    <t>11700111411011822110</t>
  </si>
  <si>
    <t>DCHO.EDIFICACIÓNyOBRAS EN GRAL</t>
  </si>
  <si>
    <t>11700111411011835110</t>
  </si>
  <si>
    <t>DCHO.OCUPAC.ESP.AEREOySUBTERR.</t>
  </si>
  <si>
    <t>11700112211012420110</t>
  </si>
  <si>
    <t>MULTAS OBRAS PARTICULARES</t>
  </si>
  <si>
    <t>11700112411012600120</t>
  </si>
  <si>
    <t>REGISTRO CONSULTORES AMBIENTAL</t>
  </si>
  <si>
    <t>11700116212017360110</t>
  </si>
  <si>
    <t>TENENCIA ANIMALES DE COMPAÑIA</t>
  </si>
  <si>
    <t>11780111511011920120</t>
  </si>
  <si>
    <t>CONTRIBUCION INFRAESTRUCTURA</t>
  </si>
  <si>
    <t>13100112211012430110</t>
  </si>
  <si>
    <t>MULTAS JUZGADO DE FALTAS</t>
  </si>
  <si>
    <t>17000116111012520420</t>
  </si>
  <si>
    <t>ORGANISMO DE CONTROL MUNICIPAL</t>
  </si>
  <si>
    <t>CUENTA</t>
  </si>
  <si>
    <t>NOMBRE</t>
  </si>
  <si>
    <t>PRES. INICIAL</t>
  </si>
  <si>
    <t>INCORPORAC.</t>
  </si>
  <si>
    <t>PRESU.TOTAL</t>
  </si>
  <si>
    <t>MES ANTERIOR</t>
  </si>
  <si>
    <t>11161122211022210323</t>
  </si>
  <si>
    <t>MEJORA TU CASA  M.T.C</t>
  </si>
  <si>
    <t>11161122111011936422</t>
  </si>
  <si>
    <t>DEV. PRESTAMO M.T.C.</t>
  </si>
  <si>
    <t>11100116211017360224</t>
  </si>
  <si>
    <t>FONDO EMP.PRODUCT.109047/03</t>
  </si>
  <si>
    <t>CONTRIB.DEPOSITOS RSU</t>
  </si>
  <si>
    <t>11520112211012410120</t>
  </si>
  <si>
    <t>MULTAS TRANSITO POLICIA</t>
  </si>
  <si>
    <t>11100116211017360220</t>
  </si>
  <si>
    <t>11631132410038131120</t>
  </si>
  <si>
    <t>FDO DE GTIA Y REPARO 109047/29</t>
  </si>
  <si>
    <t>11400112411017110120</t>
  </si>
  <si>
    <t>FDO.EMERG.SOLIDARIO</t>
  </si>
  <si>
    <t>11520112211012411120</t>
  </si>
  <si>
    <t>MULTAS TRANSITO GENDARMERIA</t>
  </si>
  <si>
    <t>11130112411012632120</t>
  </si>
  <si>
    <t>TOTALES</t>
  </si>
  <si>
    <t>saldo</t>
  </si>
  <si>
    <t>11500111311011754110</t>
  </si>
  <si>
    <t>AJUSTE ARTº14 TARIFARIA</t>
  </si>
  <si>
    <t>11624111311011751110</t>
  </si>
  <si>
    <t>11400111511011922110</t>
  </si>
  <si>
    <t>FDO.SOLIDARIO PROG.ARRAIGO(CL)</t>
  </si>
  <si>
    <t>11700121100034110420</t>
  </si>
  <si>
    <t>RECUPERO FINANC.VIVIENDAS</t>
  </si>
  <si>
    <t>11100116211017210420</t>
  </si>
  <si>
    <t>TRANSF. TANSITO Y TRANSPORTE</t>
  </si>
  <si>
    <t>11600115611015440110</t>
  </si>
  <si>
    <t>REMANENTE FIN.EJ.ANTERIOR</t>
  </si>
  <si>
    <t>11830111411011823110</t>
  </si>
  <si>
    <t>INCENTIVO DEP SOCIAL 10726/15</t>
  </si>
  <si>
    <t>Subsecretaria de Hacienda</t>
  </si>
  <si>
    <t>EJECUTADO TOTAL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</si>
</sst>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3" fillId="0" borderId="0" xfId="0" applyFont="1"/>
    <xf numFmtId="43" fontId="2" fillId="0" borderId="0" xfId="0" applyNumberFormat="1" applyFont="1"/>
    <xf numFmtId="43" fontId="5" fillId="3" borderId="1" xfId="1" applyFont="1" applyFill="1" applyBorder="1"/>
    <xf numFmtId="0" fontId="6" fillId="0" borderId="0" xfId="0" applyFont="1"/>
    <xf numFmtId="43" fontId="0" fillId="0" borderId="0" xfId="1" applyFont="1"/>
    <xf numFmtId="43" fontId="6" fillId="0" borderId="0" xfId="1" applyFont="1"/>
    <xf numFmtId="43" fontId="0" fillId="0" borderId="0" xfId="0" applyNumberFormat="1"/>
    <xf numFmtId="17" fontId="5" fillId="2" borderId="1" xfId="1" applyNumberFormat="1" applyFont="1" applyFill="1" applyBorder="1" applyAlignment="1">
      <alignment horizontal="center"/>
    </xf>
    <xf numFmtId="43" fontId="2" fillId="0" borderId="1" xfId="1" applyFont="1" applyBorder="1"/>
    <xf numFmtId="43" fontId="5" fillId="2" borderId="2" xfId="1" applyFont="1" applyFill="1" applyBorder="1" applyAlignment="1">
      <alignment horizontal="center"/>
    </xf>
    <xf numFmtId="4" fontId="3" fillId="0" borderId="1" xfId="0" applyNumberFormat="1" applyFont="1" applyBorder="1"/>
    <xf numFmtId="43" fontId="3" fillId="0" borderId="0" xfId="0" applyNumberFormat="1" applyFont="1"/>
    <xf numFmtId="0" fontId="5" fillId="0" borderId="0" xfId="0" applyFont="1"/>
    <xf numFmtId="43" fontId="7" fillId="0" borderId="0" xfId="0" applyNumberFormat="1" applyFont="1"/>
    <xf numFmtId="43" fontId="5" fillId="2" borderId="1" xfId="1" applyNumberFormat="1" applyFont="1" applyFill="1" applyBorder="1" applyAlignment="1">
      <alignment horizontal="center"/>
    </xf>
    <xf numFmtId="43" fontId="2" fillId="0" borderId="1" xfId="1" applyNumberFormat="1" applyFont="1" applyBorder="1"/>
    <xf numFmtId="43" fontId="5" fillId="3" borderId="1" xfId="1" applyNumberFormat="1" applyFont="1" applyFill="1" applyBorder="1"/>
    <xf numFmtId="43" fontId="3" fillId="0" borderId="0" xfId="1" applyNumberFormat="1" applyFont="1"/>
    <xf numFmtId="0" fontId="5" fillId="3" borderId="1" xfId="0" applyFont="1" applyFill="1" applyBorder="1" applyAlignment="1">
      <alignment horizontal="center"/>
    </xf>
    <xf numFmtId="17" fontId="5" fillId="2" borderId="2" xfId="1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9"/>
  <sheetViews>
    <sheetView tabSelected="1" topLeftCell="A115" workbookViewId="0">
      <selection activeCell="H123" sqref="H123"/>
    </sheetView>
  </sheetViews>
  <sheetFormatPr baseColWidth="10" defaultRowHeight="14.5"/>
  <cols>
    <col min="1" max="1" width="21.26953125" style="4" bestFit="1" customWidth="1"/>
    <col min="2" max="2" width="40" style="4" customWidth="1"/>
    <col min="3" max="3" width="14.7265625" style="21" customWidth="1"/>
    <col min="4" max="4" width="14" style="21" customWidth="1"/>
    <col min="5" max="5" width="14.54296875" style="21" customWidth="1"/>
    <col min="6" max="6" width="15.54296875" style="21" customWidth="1"/>
    <col min="7" max="8" width="14" style="21" customWidth="1"/>
    <col min="9" max="9" width="13.90625" style="4" customWidth="1"/>
    <col min="10" max="10" width="13.6328125" bestFit="1" customWidth="1"/>
    <col min="11" max="11" width="15.1796875" style="1" customWidth="1"/>
    <col min="12" max="12" width="14.1796875" style="8" customWidth="1"/>
    <col min="13" max="13" width="15.81640625" customWidth="1"/>
    <col min="14" max="15" width="13.453125" style="4" customWidth="1"/>
    <col min="16" max="16" width="13.1796875" style="4" bestFit="1" customWidth="1"/>
  </cols>
  <sheetData>
    <row r="1" spans="1:15">
      <c r="A1" s="3" t="s">
        <v>189</v>
      </c>
      <c r="B1" s="3" t="s">
        <v>190</v>
      </c>
      <c r="C1" s="18" t="s">
        <v>191</v>
      </c>
      <c r="D1" s="18" t="s">
        <v>192</v>
      </c>
      <c r="E1" s="18" t="s">
        <v>193</v>
      </c>
      <c r="F1" s="18" t="s">
        <v>194</v>
      </c>
      <c r="G1" s="11">
        <v>43800</v>
      </c>
      <c r="H1" s="23" t="s">
        <v>228</v>
      </c>
      <c r="I1" s="13" t="s">
        <v>213</v>
      </c>
    </row>
    <row r="2" spans="1:15">
      <c r="A2" s="12" t="s">
        <v>0</v>
      </c>
      <c r="B2" s="12" t="s">
        <v>1</v>
      </c>
      <c r="C2" s="19">
        <v>2024880</v>
      </c>
      <c r="D2" s="19">
        <v>0</v>
      </c>
      <c r="E2" s="19">
        <v>2024880</v>
      </c>
      <c r="F2" s="19">
        <v>2024880</v>
      </c>
      <c r="G2" s="19">
        <v>168740</v>
      </c>
      <c r="H2" s="19">
        <f>+F2+G2</f>
        <v>2193620</v>
      </c>
      <c r="I2" s="14">
        <f>+E2-H2</f>
        <v>-168740</v>
      </c>
      <c r="K2" s="5"/>
      <c r="M2" s="10"/>
      <c r="N2" s="15"/>
      <c r="O2" s="15"/>
    </row>
    <row r="3" spans="1:15">
      <c r="A3" s="12" t="s">
        <v>2</v>
      </c>
      <c r="B3" s="12" t="s">
        <v>3</v>
      </c>
      <c r="C3" s="19">
        <v>5500</v>
      </c>
      <c r="D3" s="19">
        <v>0</v>
      </c>
      <c r="E3" s="19">
        <v>5500</v>
      </c>
      <c r="F3" s="19">
        <v>0</v>
      </c>
      <c r="G3" s="19">
        <v>0</v>
      </c>
      <c r="H3" s="19">
        <f t="shared" ref="H3:H66" si="0">+F3+G3</f>
        <v>0</v>
      </c>
      <c r="I3" s="14">
        <f t="shared" ref="I3:I66" si="1">+E3-H3</f>
        <v>5500</v>
      </c>
      <c r="K3" s="5"/>
      <c r="M3" s="10"/>
      <c r="N3" s="15"/>
      <c r="O3" s="15"/>
    </row>
    <row r="4" spans="1:15">
      <c r="A4" s="12" t="s">
        <v>4</v>
      </c>
      <c r="B4" s="12" t="s">
        <v>5</v>
      </c>
      <c r="C4" s="19">
        <v>96969638</v>
      </c>
      <c r="D4" s="19">
        <v>0</v>
      </c>
      <c r="E4" s="19">
        <v>96969638</v>
      </c>
      <c r="F4" s="19">
        <v>95005313.890000001</v>
      </c>
      <c r="G4" s="19">
        <v>9963244.7699999996</v>
      </c>
      <c r="H4" s="19">
        <f t="shared" si="0"/>
        <v>104968558.66</v>
      </c>
      <c r="I4" s="14">
        <f t="shared" si="1"/>
        <v>-7998920.6599999964</v>
      </c>
      <c r="K4" s="5"/>
      <c r="M4" s="10"/>
      <c r="N4" s="15"/>
      <c r="O4" s="15"/>
    </row>
    <row r="5" spans="1:15">
      <c r="A5" s="12" t="s">
        <v>6</v>
      </c>
      <c r="B5" s="12" t="s">
        <v>7</v>
      </c>
      <c r="C5" s="19">
        <v>6233582</v>
      </c>
      <c r="D5" s="19">
        <v>0</v>
      </c>
      <c r="E5" s="19">
        <v>6233582</v>
      </c>
      <c r="F5" s="19">
        <v>6267262.1799999997</v>
      </c>
      <c r="G5" s="19">
        <v>377126.85</v>
      </c>
      <c r="H5" s="19">
        <f t="shared" si="0"/>
        <v>6644389.0299999993</v>
      </c>
      <c r="I5" s="14">
        <f t="shared" si="1"/>
        <v>-410807.02999999933</v>
      </c>
      <c r="K5" s="5"/>
      <c r="M5" s="10"/>
      <c r="N5" s="15"/>
      <c r="O5" s="15"/>
    </row>
    <row r="6" spans="1:15">
      <c r="A6" s="12" t="s">
        <v>8</v>
      </c>
      <c r="B6" s="12" t="s">
        <v>9</v>
      </c>
      <c r="C6" s="19">
        <v>211805673</v>
      </c>
      <c r="D6" s="19">
        <v>0</v>
      </c>
      <c r="E6" s="19">
        <v>211805673</v>
      </c>
      <c r="F6" s="19">
        <v>220434759.41</v>
      </c>
      <c r="G6" s="19">
        <v>25905348.920000002</v>
      </c>
      <c r="H6" s="19">
        <f t="shared" si="0"/>
        <v>246340108.32999998</v>
      </c>
      <c r="I6" s="14">
        <f t="shared" si="1"/>
        <v>-34534435.329999983</v>
      </c>
      <c r="K6" s="5"/>
      <c r="M6" s="10"/>
      <c r="N6" s="15"/>
      <c r="O6" s="15"/>
    </row>
    <row r="7" spans="1:15">
      <c r="A7" s="12" t="s">
        <v>10</v>
      </c>
      <c r="B7" s="12" t="s">
        <v>11</v>
      </c>
      <c r="C7" s="19">
        <v>0</v>
      </c>
      <c r="D7" s="19">
        <v>1008876.96</v>
      </c>
      <c r="E7" s="19">
        <v>1008876.96</v>
      </c>
      <c r="F7" s="19">
        <v>1402342.07</v>
      </c>
      <c r="G7" s="19">
        <v>0</v>
      </c>
      <c r="H7" s="19">
        <f t="shared" si="0"/>
        <v>1402342.07</v>
      </c>
      <c r="I7" s="14">
        <f t="shared" si="1"/>
        <v>-393465.1100000001</v>
      </c>
      <c r="K7" s="5"/>
      <c r="M7" s="10"/>
      <c r="N7" s="15"/>
      <c r="O7" s="15"/>
    </row>
    <row r="8" spans="1:15">
      <c r="A8" s="12" t="s">
        <v>12</v>
      </c>
      <c r="B8" s="12" t="s">
        <v>13</v>
      </c>
      <c r="C8" s="19">
        <v>4518732</v>
      </c>
      <c r="D8" s="19">
        <v>0</v>
      </c>
      <c r="E8" s="19">
        <v>4518732</v>
      </c>
      <c r="F8" s="19">
        <v>3646546.73</v>
      </c>
      <c r="G8" s="19">
        <v>246531.94</v>
      </c>
      <c r="H8" s="19">
        <f t="shared" si="0"/>
        <v>3893078.67</v>
      </c>
      <c r="I8" s="14">
        <f t="shared" si="1"/>
        <v>625653.33000000007</v>
      </c>
      <c r="K8" s="5"/>
      <c r="M8" s="10"/>
      <c r="N8" s="15"/>
      <c r="O8" s="15"/>
    </row>
    <row r="9" spans="1:15">
      <c r="A9" s="12" t="s">
        <v>14</v>
      </c>
      <c r="B9" s="12" t="s">
        <v>15</v>
      </c>
      <c r="C9" s="19">
        <v>15000</v>
      </c>
      <c r="D9" s="19">
        <v>0</v>
      </c>
      <c r="E9" s="19">
        <v>15000</v>
      </c>
      <c r="F9" s="19">
        <v>1065.1400000000001</v>
      </c>
      <c r="G9" s="19">
        <v>174.34</v>
      </c>
      <c r="H9" s="19">
        <f t="shared" si="0"/>
        <v>1239.48</v>
      </c>
      <c r="I9" s="14">
        <f t="shared" si="1"/>
        <v>13760.52</v>
      </c>
      <c r="K9" s="5"/>
      <c r="M9" s="10"/>
      <c r="N9" s="15"/>
      <c r="O9" s="15"/>
    </row>
    <row r="10" spans="1:15">
      <c r="A10" s="12" t="s">
        <v>16</v>
      </c>
      <c r="B10" s="12" t="s">
        <v>17</v>
      </c>
      <c r="C10" s="19">
        <v>96000</v>
      </c>
      <c r="D10" s="19">
        <v>0</v>
      </c>
      <c r="E10" s="19">
        <v>96000</v>
      </c>
      <c r="F10" s="19">
        <v>3761.63</v>
      </c>
      <c r="G10" s="19">
        <v>638.4</v>
      </c>
      <c r="H10" s="19">
        <f t="shared" si="0"/>
        <v>4400.03</v>
      </c>
      <c r="I10" s="14">
        <f t="shared" si="1"/>
        <v>91599.97</v>
      </c>
      <c r="K10" s="5"/>
      <c r="M10" s="10"/>
      <c r="N10" s="15"/>
      <c r="O10" s="15"/>
    </row>
    <row r="11" spans="1:15">
      <c r="A11" s="12" t="s">
        <v>18</v>
      </c>
      <c r="B11" s="12" t="s">
        <v>19</v>
      </c>
      <c r="C11" s="19">
        <v>17329954</v>
      </c>
      <c r="D11" s="19">
        <v>0</v>
      </c>
      <c r="E11" s="19">
        <v>17329954</v>
      </c>
      <c r="F11" s="19">
        <v>16967805.190000001</v>
      </c>
      <c r="G11" s="19">
        <v>1494675.43</v>
      </c>
      <c r="H11" s="19">
        <f t="shared" si="0"/>
        <v>18462480.620000001</v>
      </c>
      <c r="I11" s="14">
        <f t="shared" si="1"/>
        <v>-1132526.620000001</v>
      </c>
      <c r="K11" s="5"/>
      <c r="M11" s="10"/>
      <c r="N11" s="15"/>
      <c r="O11" s="15"/>
    </row>
    <row r="12" spans="1:15">
      <c r="A12" s="12" t="s">
        <v>20</v>
      </c>
      <c r="B12" s="12" t="s">
        <v>13</v>
      </c>
      <c r="C12" s="19">
        <v>30000000</v>
      </c>
      <c r="D12" s="19">
        <v>0</v>
      </c>
      <c r="E12" s="19">
        <v>30000000</v>
      </c>
      <c r="F12" s="19">
        <v>13778669.939999999</v>
      </c>
      <c r="G12" s="19">
        <v>0</v>
      </c>
      <c r="H12" s="19">
        <f t="shared" si="0"/>
        <v>13778669.939999999</v>
      </c>
      <c r="I12" s="14">
        <f t="shared" si="1"/>
        <v>16221330.060000001</v>
      </c>
      <c r="K12" s="5"/>
      <c r="M12" s="10"/>
      <c r="N12" s="15"/>
      <c r="O12" s="15"/>
    </row>
    <row r="13" spans="1:15">
      <c r="A13" s="12" t="s">
        <v>21</v>
      </c>
      <c r="B13" s="12" t="s">
        <v>17</v>
      </c>
      <c r="C13" s="19">
        <v>1800000</v>
      </c>
      <c r="D13" s="19">
        <v>0</v>
      </c>
      <c r="E13" s="19">
        <v>1800000</v>
      </c>
      <c r="F13" s="19">
        <v>1052816.26</v>
      </c>
      <c r="G13" s="19">
        <v>103805.03</v>
      </c>
      <c r="H13" s="19">
        <f t="shared" si="0"/>
        <v>1156621.29</v>
      </c>
      <c r="I13" s="14">
        <f t="shared" si="1"/>
        <v>643378.71</v>
      </c>
      <c r="K13" s="5"/>
      <c r="M13" s="10"/>
      <c r="N13" s="15"/>
      <c r="O13" s="15"/>
    </row>
    <row r="14" spans="1:15">
      <c r="A14" s="12" t="s">
        <v>22</v>
      </c>
      <c r="B14" s="12" t="s">
        <v>23</v>
      </c>
      <c r="C14" s="19">
        <v>0</v>
      </c>
      <c r="D14" s="19">
        <v>0</v>
      </c>
      <c r="E14" s="19">
        <v>0</v>
      </c>
      <c r="F14" s="19">
        <v>637.80999999999995</v>
      </c>
      <c r="G14" s="19">
        <v>110.98</v>
      </c>
      <c r="H14" s="19">
        <f t="shared" si="0"/>
        <v>748.79</v>
      </c>
      <c r="I14" s="14">
        <f t="shared" si="1"/>
        <v>-748.79</v>
      </c>
      <c r="K14" s="5"/>
      <c r="M14" s="10"/>
      <c r="N14" s="15"/>
      <c r="O14" s="15"/>
    </row>
    <row r="15" spans="1:15">
      <c r="A15" s="12" t="s">
        <v>24</v>
      </c>
      <c r="B15" s="12" t="s">
        <v>25</v>
      </c>
      <c r="C15" s="19">
        <v>93318745</v>
      </c>
      <c r="D15" s="19">
        <v>0</v>
      </c>
      <c r="E15" s="19">
        <v>93318745</v>
      </c>
      <c r="F15" s="19">
        <v>75727705.069999993</v>
      </c>
      <c r="G15" s="19">
        <v>6300497.1100000003</v>
      </c>
      <c r="H15" s="19">
        <f t="shared" si="0"/>
        <v>82028202.179999992</v>
      </c>
      <c r="I15" s="14">
        <f t="shared" si="1"/>
        <v>11290542.820000008</v>
      </c>
      <c r="K15" s="5"/>
      <c r="M15" s="10"/>
      <c r="N15" s="15"/>
      <c r="O15" s="15"/>
    </row>
    <row r="16" spans="1:15">
      <c r="A16" s="12" t="s">
        <v>26</v>
      </c>
      <c r="B16" s="12" t="s">
        <v>27</v>
      </c>
      <c r="C16" s="19">
        <v>26163806</v>
      </c>
      <c r="D16" s="19">
        <v>0</v>
      </c>
      <c r="E16" s="19">
        <v>26163806</v>
      </c>
      <c r="F16" s="19">
        <v>21616608.489999998</v>
      </c>
      <c r="G16" s="19">
        <v>2989857.79</v>
      </c>
      <c r="H16" s="19">
        <f t="shared" si="0"/>
        <v>24606466.279999997</v>
      </c>
      <c r="I16" s="14">
        <f t="shared" si="1"/>
        <v>1557339.7200000025</v>
      </c>
      <c r="K16" s="5"/>
      <c r="M16" s="10"/>
      <c r="N16" s="15"/>
      <c r="O16" s="15"/>
    </row>
    <row r="17" spans="1:15">
      <c r="A17" s="12" t="s">
        <v>28</v>
      </c>
      <c r="B17" s="12" t="s">
        <v>29</v>
      </c>
      <c r="C17" s="19">
        <v>4173933</v>
      </c>
      <c r="D17" s="19">
        <v>0</v>
      </c>
      <c r="E17" s="19">
        <v>4173933</v>
      </c>
      <c r="F17" s="19">
        <v>3341697.84</v>
      </c>
      <c r="G17" s="19">
        <v>290517.61</v>
      </c>
      <c r="H17" s="19">
        <f t="shared" si="0"/>
        <v>3632215.4499999997</v>
      </c>
      <c r="I17" s="14">
        <f t="shared" si="1"/>
        <v>541717.55000000028</v>
      </c>
      <c r="K17" s="5"/>
      <c r="M17" s="10"/>
      <c r="N17" s="15"/>
      <c r="O17" s="15"/>
    </row>
    <row r="18" spans="1:15">
      <c r="A18" s="12" t="s">
        <v>30</v>
      </c>
      <c r="B18" s="12" t="s">
        <v>31</v>
      </c>
      <c r="C18" s="19">
        <v>10617972</v>
      </c>
      <c r="D18" s="19">
        <v>0</v>
      </c>
      <c r="E18" s="19">
        <v>10617972</v>
      </c>
      <c r="F18" s="19">
        <v>7909665.3799999999</v>
      </c>
      <c r="G18" s="19">
        <v>104076.29</v>
      </c>
      <c r="H18" s="19">
        <f t="shared" si="0"/>
        <v>8013741.6699999999</v>
      </c>
      <c r="I18" s="14">
        <f t="shared" si="1"/>
        <v>2604230.33</v>
      </c>
      <c r="K18" s="5"/>
      <c r="M18" s="10"/>
      <c r="N18" s="15"/>
      <c r="O18" s="15"/>
    </row>
    <row r="19" spans="1:15">
      <c r="A19" s="12" t="s">
        <v>32</v>
      </c>
      <c r="B19" s="12" t="s">
        <v>33</v>
      </c>
      <c r="C19" s="19">
        <v>812770</v>
      </c>
      <c r="D19" s="19">
        <v>0</v>
      </c>
      <c r="E19" s="19">
        <v>812770</v>
      </c>
      <c r="F19" s="19">
        <v>601153</v>
      </c>
      <c r="G19" s="19">
        <v>43705</v>
      </c>
      <c r="H19" s="19">
        <f t="shared" si="0"/>
        <v>644858</v>
      </c>
      <c r="I19" s="14">
        <f t="shared" si="1"/>
        <v>167912</v>
      </c>
      <c r="K19" s="5"/>
      <c r="M19" s="10"/>
      <c r="N19" s="15"/>
      <c r="O19" s="15"/>
    </row>
    <row r="20" spans="1:15">
      <c r="A20" s="12" t="s">
        <v>34</v>
      </c>
      <c r="B20" s="12" t="s">
        <v>35</v>
      </c>
      <c r="C20" s="19">
        <v>500</v>
      </c>
      <c r="D20" s="19">
        <v>0</v>
      </c>
      <c r="E20" s="19">
        <v>500</v>
      </c>
      <c r="F20" s="19">
        <v>47.92</v>
      </c>
      <c r="G20" s="19">
        <v>0</v>
      </c>
      <c r="H20" s="19">
        <f t="shared" si="0"/>
        <v>47.92</v>
      </c>
      <c r="I20" s="14">
        <f t="shared" si="1"/>
        <v>452.08</v>
      </c>
      <c r="K20" s="5"/>
      <c r="M20" s="10"/>
      <c r="N20" s="15"/>
      <c r="O20" s="15"/>
    </row>
    <row r="21" spans="1:15">
      <c r="A21" s="12" t="s">
        <v>36</v>
      </c>
      <c r="B21" s="12" t="s">
        <v>35</v>
      </c>
      <c r="C21" s="19">
        <v>200</v>
      </c>
      <c r="D21" s="19">
        <v>0</v>
      </c>
      <c r="E21" s="19">
        <v>200</v>
      </c>
      <c r="F21" s="19">
        <v>0</v>
      </c>
      <c r="G21" s="19">
        <v>0</v>
      </c>
      <c r="H21" s="19">
        <f t="shared" si="0"/>
        <v>0</v>
      </c>
      <c r="I21" s="14">
        <f t="shared" si="1"/>
        <v>200</v>
      </c>
      <c r="K21" s="5"/>
      <c r="M21" s="10"/>
      <c r="N21" s="15"/>
      <c r="O21" s="15"/>
    </row>
    <row r="22" spans="1:15">
      <c r="A22" s="12" t="s">
        <v>37</v>
      </c>
      <c r="B22" s="12" t="s">
        <v>35</v>
      </c>
      <c r="C22" s="19">
        <v>300</v>
      </c>
      <c r="D22" s="19">
        <v>0</v>
      </c>
      <c r="E22" s="19">
        <v>300</v>
      </c>
      <c r="F22" s="19">
        <v>85.48</v>
      </c>
      <c r="G22" s="19">
        <v>0</v>
      </c>
      <c r="H22" s="19">
        <f t="shared" si="0"/>
        <v>85.48</v>
      </c>
      <c r="I22" s="14">
        <f t="shared" si="1"/>
        <v>214.51999999999998</v>
      </c>
      <c r="K22" s="5"/>
      <c r="M22" s="10"/>
      <c r="N22" s="15"/>
      <c r="O22" s="15"/>
    </row>
    <row r="23" spans="1:15">
      <c r="A23" s="12" t="s">
        <v>38</v>
      </c>
      <c r="B23" s="12" t="s">
        <v>39</v>
      </c>
      <c r="C23" s="19">
        <v>1000</v>
      </c>
      <c r="D23" s="19">
        <v>0</v>
      </c>
      <c r="E23" s="19">
        <v>1000</v>
      </c>
      <c r="F23" s="19">
        <v>0</v>
      </c>
      <c r="G23" s="19">
        <v>0</v>
      </c>
      <c r="H23" s="19">
        <f t="shared" si="0"/>
        <v>0</v>
      </c>
      <c r="I23" s="14">
        <f t="shared" si="1"/>
        <v>1000</v>
      </c>
      <c r="K23" s="5"/>
      <c r="M23" s="10"/>
      <c r="N23" s="15"/>
      <c r="O23" s="15"/>
    </row>
    <row r="24" spans="1:15">
      <c r="A24" s="12" t="s">
        <v>40</v>
      </c>
      <c r="B24" s="12" t="s">
        <v>41</v>
      </c>
      <c r="C24" s="19">
        <v>50000</v>
      </c>
      <c r="D24" s="19">
        <v>0</v>
      </c>
      <c r="E24" s="19">
        <v>50000</v>
      </c>
      <c r="F24" s="19">
        <v>0</v>
      </c>
      <c r="G24" s="19">
        <v>0</v>
      </c>
      <c r="H24" s="19">
        <f t="shared" si="0"/>
        <v>0</v>
      </c>
      <c r="I24" s="14">
        <f t="shared" si="1"/>
        <v>50000</v>
      </c>
      <c r="K24" s="5"/>
      <c r="M24" s="10"/>
      <c r="N24" s="15"/>
      <c r="O24" s="15"/>
    </row>
    <row r="25" spans="1:15">
      <c r="A25" s="12" t="s">
        <v>42</v>
      </c>
      <c r="B25" s="12" t="s">
        <v>43</v>
      </c>
      <c r="C25" s="19">
        <v>2000</v>
      </c>
      <c r="D25" s="19">
        <v>0</v>
      </c>
      <c r="E25" s="19">
        <v>2000</v>
      </c>
      <c r="F25" s="19">
        <v>791.81</v>
      </c>
      <c r="G25" s="19">
        <v>10.27</v>
      </c>
      <c r="H25" s="19">
        <f t="shared" si="0"/>
        <v>802.07999999999993</v>
      </c>
      <c r="I25" s="14">
        <f t="shared" si="1"/>
        <v>1197.92</v>
      </c>
      <c r="K25" s="5"/>
      <c r="M25" s="10"/>
      <c r="N25" s="15"/>
      <c r="O25" s="15"/>
    </row>
    <row r="26" spans="1:15">
      <c r="A26" s="12" t="s">
        <v>44</v>
      </c>
      <c r="B26" s="12" t="s">
        <v>45</v>
      </c>
      <c r="C26" s="19">
        <v>58308</v>
      </c>
      <c r="D26" s="19">
        <v>0</v>
      </c>
      <c r="E26" s="19">
        <v>58308</v>
      </c>
      <c r="F26" s="19">
        <v>30966.55</v>
      </c>
      <c r="G26" s="19">
        <v>4824.05</v>
      </c>
      <c r="H26" s="19">
        <f t="shared" si="0"/>
        <v>35790.6</v>
      </c>
      <c r="I26" s="14">
        <f t="shared" si="1"/>
        <v>22517.4</v>
      </c>
      <c r="K26" s="5"/>
      <c r="M26" s="10"/>
      <c r="N26" s="15"/>
      <c r="O26" s="15"/>
    </row>
    <row r="27" spans="1:15">
      <c r="A27" s="12" t="s">
        <v>46</v>
      </c>
      <c r="B27" s="12" t="s">
        <v>47</v>
      </c>
      <c r="C27" s="19">
        <v>2000</v>
      </c>
      <c r="D27" s="19">
        <v>0</v>
      </c>
      <c r="E27" s="19">
        <v>2000</v>
      </c>
      <c r="F27" s="19">
        <v>823</v>
      </c>
      <c r="G27" s="19">
        <v>0</v>
      </c>
      <c r="H27" s="19">
        <f t="shared" si="0"/>
        <v>823</v>
      </c>
      <c r="I27" s="14">
        <f t="shared" si="1"/>
        <v>1177</v>
      </c>
      <c r="K27" s="5"/>
      <c r="M27" s="10"/>
      <c r="N27" s="15"/>
      <c r="O27" s="15"/>
    </row>
    <row r="28" spans="1:15">
      <c r="A28" s="12" t="s">
        <v>48</v>
      </c>
      <c r="B28" s="12" t="s">
        <v>49</v>
      </c>
      <c r="C28" s="19">
        <v>1000</v>
      </c>
      <c r="D28" s="19">
        <v>0</v>
      </c>
      <c r="E28" s="19">
        <v>1000</v>
      </c>
      <c r="F28" s="19">
        <v>0</v>
      </c>
      <c r="G28" s="19">
        <v>0</v>
      </c>
      <c r="H28" s="19">
        <f t="shared" si="0"/>
        <v>0</v>
      </c>
      <c r="I28" s="14">
        <f t="shared" si="1"/>
        <v>1000</v>
      </c>
      <c r="K28" s="5"/>
      <c r="M28" s="10"/>
      <c r="N28" s="15"/>
      <c r="O28" s="15"/>
    </row>
    <row r="29" spans="1:15">
      <c r="A29" s="12" t="s">
        <v>50</v>
      </c>
      <c r="B29" s="12" t="s">
        <v>51</v>
      </c>
      <c r="C29" s="19">
        <v>5000</v>
      </c>
      <c r="D29" s="19">
        <v>0</v>
      </c>
      <c r="E29" s="19">
        <v>5000</v>
      </c>
      <c r="F29" s="19">
        <v>370.98</v>
      </c>
      <c r="G29" s="19">
        <v>0</v>
      </c>
      <c r="H29" s="19">
        <f t="shared" si="0"/>
        <v>370.98</v>
      </c>
      <c r="I29" s="14">
        <f t="shared" si="1"/>
        <v>4629.0200000000004</v>
      </c>
      <c r="K29" s="5"/>
      <c r="M29" s="10"/>
      <c r="N29" s="15"/>
      <c r="O29" s="15"/>
    </row>
    <row r="30" spans="1:15">
      <c r="A30" s="12" t="s">
        <v>52</v>
      </c>
      <c r="B30" s="12" t="s">
        <v>53</v>
      </c>
      <c r="C30" s="19">
        <v>500000</v>
      </c>
      <c r="D30" s="19">
        <v>0</v>
      </c>
      <c r="E30" s="19">
        <v>500000</v>
      </c>
      <c r="F30" s="19">
        <v>0</v>
      </c>
      <c r="G30" s="19">
        <v>0</v>
      </c>
      <c r="H30" s="19">
        <f t="shared" si="0"/>
        <v>0</v>
      </c>
      <c r="I30" s="14">
        <f t="shared" si="1"/>
        <v>500000</v>
      </c>
      <c r="K30" s="5"/>
      <c r="M30" s="10"/>
      <c r="N30" s="15"/>
      <c r="O30" s="15"/>
    </row>
    <row r="31" spans="1:15">
      <c r="A31" s="12" t="s">
        <v>54</v>
      </c>
      <c r="B31" s="12" t="s">
        <v>55</v>
      </c>
      <c r="C31" s="19">
        <v>14031</v>
      </c>
      <c r="D31" s="19">
        <v>0</v>
      </c>
      <c r="E31" s="19">
        <v>14031</v>
      </c>
      <c r="F31" s="19">
        <v>6405.32</v>
      </c>
      <c r="G31" s="19">
        <v>1375.25</v>
      </c>
      <c r="H31" s="19">
        <f t="shared" si="0"/>
        <v>7780.57</v>
      </c>
      <c r="I31" s="14">
        <f t="shared" si="1"/>
        <v>6250.43</v>
      </c>
      <c r="K31" s="5"/>
      <c r="M31" s="10"/>
      <c r="N31" s="15"/>
      <c r="O31" s="15"/>
    </row>
    <row r="32" spans="1:15">
      <c r="A32" s="12" t="s">
        <v>56</v>
      </c>
      <c r="B32" s="12" t="s">
        <v>57</v>
      </c>
      <c r="C32" s="19">
        <v>720013</v>
      </c>
      <c r="D32" s="19">
        <v>0</v>
      </c>
      <c r="E32" s="19">
        <v>720013</v>
      </c>
      <c r="F32" s="19">
        <v>586341.80000000005</v>
      </c>
      <c r="G32" s="19">
        <v>48740.75</v>
      </c>
      <c r="H32" s="19">
        <f t="shared" si="0"/>
        <v>635082.55000000005</v>
      </c>
      <c r="I32" s="14">
        <f t="shared" si="1"/>
        <v>84930.449999999953</v>
      </c>
      <c r="K32" s="5"/>
      <c r="M32" s="10"/>
      <c r="N32" s="15"/>
      <c r="O32" s="15"/>
    </row>
    <row r="33" spans="1:15">
      <c r="A33" s="12" t="s">
        <v>58</v>
      </c>
      <c r="B33" s="12" t="s">
        <v>59</v>
      </c>
      <c r="C33" s="19">
        <v>2000</v>
      </c>
      <c r="D33" s="19">
        <v>0</v>
      </c>
      <c r="E33" s="19">
        <v>2000</v>
      </c>
      <c r="F33" s="19">
        <v>0</v>
      </c>
      <c r="G33" s="19">
        <v>0</v>
      </c>
      <c r="H33" s="19">
        <f t="shared" si="0"/>
        <v>0</v>
      </c>
      <c r="I33" s="14">
        <f t="shared" si="1"/>
        <v>2000</v>
      </c>
      <c r="K33" s="5"/>
      <c r="M33" s="10"/>
      <c r="N33" s="15"/>
      <c r="O33" s="15"/>
    </row>
    <row r="34" spans="1:15">
      <c r="A34" s="12" t="s">
        <v>60</v>
      </c>
      <c r="B34" s="12" t="s">
        <v>61</v>
      </c>
      <c r="C34" s="19">
        <v>4000</v>
      </c>
      <c r="D34" s="19">
        <v>0</v>
      </c>
      <c r="E34" s="19">
        <v>4000</v>
      </c>
      <c r="F34" s="19">
        <v>0</v>
      </c>
      <c r="G34" s="19">
        <v>0</v>
      </c>
      <c r="H34" s="19">
        <f t="shared" si="0"/>
        <v>0</v>
      </c>
      <c r="I34" s="14">
        <f t="shared" si="1"/>
        <v>4000</v>
      </c>
      <c r="K34" s="5"/>
      <c r="M34" s="10"/>
      <c r="N34" s="15"/>
      <c r="O34" s="15"/>
    </row>
    <row r="35" spans="1:15">
      <c r="A35" s="12" t="s">
        <v>62</v>
      </c>
      <c r="B35" s="12" t="s">
        <v>63</v>
      </c>
      <c r="C35" s="19">
        <v>110629</v>
      </c>
      <c r="D35" s="19">
        <v>0</v>
      </c>
      <c r="E35" s="19">
        <v>110629</v>
      </c>
      <c r="F35" s="19">
        <v>101592.14</v>
      </c>
      <c r="G35" s="19">
        <v>7709.97</v>
      </c>
      <c r="H35" s="19">
        <f t="shared" si="0"/>
        <v>109302.11</v>
      </c>
      <c r="I35" s="14">
        <f t="shared" si="1"/>
        <v>1326.8899999999994</v>
      </c>
      <c r="K35" s="5"/>
      <c r="M35" s="10"/>
      <c r="N35" s="15"/>
      <c r="O35" s="15"/>
    </row>
    <row r="36" spans="1:15">
      <c r="A36" s="12" t="s">
        <v>64</v>
      </c>
      <c r="B36" s="12" t="s">
        <v>65</v>
      </c>
      <c r="C36" s="19">
        <v>27007</v>
      </c>
      <c r="D36" s="19">
        <v>0</v>
      </c>
      <c r="E36" s="19">
        <v>27007</v>
      </c>
      <c r="F36" s="19">
        <v>25179.35</v>
      </c>
      <c r="G36" s="19">
        <v>1812</v>
      </c>
      <c r="H36" s="19">
        <f t="shared" si="0"/>
        <v>26991.35</v>
      </c>
      <c r="I36" s="14">
        <f t="shared" si="1"/>
        <v>15.650000000001455</v>
      </c>
      <c r="K36" s="5"/>
      <c r="M36" s="10"/>
      <c r="N36" s="15"/>
      <c r="O36" s="15"/>
    </row>
    <row r="37" spans="1:15">
      <c r="A37" s="12" t="s">
        <v>66</v>
      </c>
      <c r="B37" s="12" t="s">
        <v>67</v>
      </c>
      <c r="C37" s="19">
        <v>7657276</v>
      </c>
      <c r="D37" s="19">
        <v>0</v>
      </c>
      <c r="E37" s="19">
        <v>7657276</v>
      </c>
      <c r="F37" s="19">
        <v>6299220.8700000001</v>
      </c>
      <c r="G37" s="19">
        <v>538760.05000000005</v>
      </c>
      <c r="H37" s="19">
        <f t="shared" si="0"/>
        <v>6837980.9199999999</v>
      </c>
      <c r="I37" s="14">
        <f t="shared" si="1"/>
        <v>819295.08000000007</v>
      </c>
      <c r="K37" s="5"/>
      <c r="M37" s="10"/>
      <c r="N37" s="15"/>
      <c r="O37" s="15"/>
    </row>
    <row r="38" spans="1:15">
      <c r="A38" s="12" t="s">
        <v>68</v>
      </c>
      <c r="B38" s="12" t="s">
        <v>69</v>
      </c>
      <c r="C38" s="19">
        <v>4159987</v>
      </c>
      <c r="D38" s="19">
        <v>921749.26</v>
      </c>
      <c r="E38" s="19">
        <v>5081736.26</v>
      </c>
      <c r="F38" s="19">
        <v>3165509.23</v>
      </c>
      <c r="G38" s="19">
        <v>263688.07</v>
      </c>
      <c r="H38" s="19">
        <f t="shared" si="0"/>
        <v>3429197.3</v>
      </c>
      <c r="I38" s="14">
        <f t="shared" si="1"/>
        <v>1652538.96</v>
      </c>
      <c r="K38" s="5"/>
      <c r="M38" s="10"/>
      <c r="N38" s="15"/>
      <c r="O38" s="15"/>
    </row>
    <row r="39" spans="1:15">
      <c r="A39" s="12" t="s">
        <v>70</v>
      </c>
      <c r="B39" s="12" t="s">
        <v>71</v>
      </c>
      <c r="C39" s="19">
        <v>221096618</v>
      </c>
      <c r="D39" s="19">
        <v>12397331.050000001</v>
      </c>
      <c r="E39" s="19">
        <v>233493949.05000001</v>
      </c>
      <c r="F39" s="19">
        <v>214284179.22999999</v>
      </c>
      <c r="G39" s="19">
        <v>19209769.82</v>
      </c>
      <c r="H39" s="19">
        <f t="shared" si="0"/>
        <v>233493949.04999998</v>
      </c>
      <c r="I39" s="14">
        <f t="shared" si="1"/>
        <v>0</v>
      </c>
      <c r="K39" s="5"/>
      <c r="M39" s="10"/>
      <c r="N39" s="15"/>
      <c r="O39" s="15"/>
    </row>
    <row r="40" spans="1:15">
      <c r="A40" s="12" t="s">
        <v>72</v>
      </c>
      <c r="B40" s="12" t="s">
        <v>73</v>
      </c>
      <c r="C40" s="19">
        <v>300000</v>
      </c>
      <c r="D40" s="19">
        <v>0</v>
      </c>
      <c r="E40" s="19">
        <v>300000</v>
      </c>
      <c r="F40" s="19">
        <v>0</v>
      </c>
      <c r="G40" s="19">
        <v>0</v>
      </c>
      <c r="H40" s="19">
        <f t="shared" si="0"/>
        <v>0</v>
      </c>
      <c r="I40" s="14">
        <f t="shared" si="1"/>
        <v>300000</v>
      </c>
      <c r="K40" s="5"/>
      <c r="M40" s="10"/>
      <c r="N40" s="15"/>
      <c r="O40" s="15"/>
    </row>
    <row r="41" spans="1:15">
      <c r="A41" s="12" t="s">
        <v>221</v>
      </c>
      <c r="B41" s="12" t="s">
        <v>222</v>
      </c>
      <c r="C41" s="19">
        <v>0</v>
      </c>
      <c r="D41" s="19">
        <v>7207172.1600000001</v>
      </c>
      <c r="E41" s="19">
        <v>7207172.1600000001</v>
      </c>
      <c r="F41" s="19">
        <v>4324303.29</v>
      </c>
      <c r="G41" s="19">
        <v>1441434.43</v>
      </c>
      <c r="H41" s="19">
        <f t="shared" si="0"/>
        <v>5765737.7199999997</v>
      </c>
      <c r="I41" s="14">
        <f t="shared" si="1"/>
        <v>1441434.4400000004</v>
      </c>
      <c r="K41" s="5"/>
      <c r="M41" s="10"/>
      <c r="N41" s="15"/>
      <c r="O41" s="15"/>
    </row>
    <row r="42" spans="1:15">
      <c r="A42" s="12" t="s">
        <v>74</v>
      </c>
      <c r="B42" s="12" t="s">
        <v>75</v>
      </c>
      <c r="C42" s="19">
        <v>5500000</v>
      </c>
      <c r="D42" s="19">
        <v>24890309.77</v>
      </c>
      <c r="E42" s="19">
        <v>30390309.77</v>
      </c>
      <c r="F42" s="19">
        <v>22567160.710000001</v>
      </c>
      <c r="G42" s="19">
        <v>209091.93</v>
      </c>
      <c r="H42" s="19">
        <f t="shared" si="0"/>
        <v>22776252.640000001</v>
      </c>
      <c r="I42" s="14">
        <f t="shared" si="1"/>
        <v>7614057.129999999</v>
      </c>
      <c r="K42" s="5"/>
      <c r="M42" s="10"/>
      <c r="N42" s="15"/>
      <c r="O42" s="15"/>
    </row>
    <row r="43" spans="1:15">
      <c r="A43" s="12" t="s">
        <v>76</v>
      </c>
      <c r="B43" s="12" t="s">
        <v>77</v>
      </c>
      <c r="C43" s="19">
        <v>24000000</v>
      </c>
      <c r="D43" s="19">
        <v>5290000</v>
      </c>
      <c r="E43" s="19">
        <v>29290000</v>
      </c>
      <c r="F43" s="19">
        <v>12000000</v>
      </c>
      <c r="G43" s="19">
        <v>1000000</v>
      </c>
      <c r="H43" s="19">
        <f t="shared" si="0"/>
        <v>13000000</v>
      </c>
      <c r="I43" s="14">
        <f t="shared" si="1"/>
        <v>16290000</v>
      </c>
      <c r="K43" s="5"/>
      <c r="M43" s="10"/>
      <c r="N43" s="15"/>
      <c r="O43" s="15"/>
    </row>
    <row r="44" spans="1:15">
      <c r="A44" s="12" t="s">
        <v>204</v>
      </c>
      <c r="B44" s="12" t="s">
        <v>77</v>
      </c>
      <c r="C44" s="19">
        <v>2250000</v>
      </c>
      <c r="D44" s="19">
        <v>10618.54</v>
      </c>
      <c r="E44" s="19">
        <v>2260618.54</v>
      </c>
      <c r="F44" s="19">
        <v>0</v>
      </c>
      <c r="G44" s="19">
        <v>0</v>
      </c>
      <c r="H44" s="19">
        <f t="shared" si="0"/>
        <v>0</v>
      </c>
      <c r="I44" s="14">
        <f t="shared" si="1"/>
        <v>2260618.54</v>
      </c>
      <c r="K44" s="5"/>
      <c r="M44" s="10"/>
      <c r="N44" s="15"/>
      <c r="O44" s="15"/>
    </row>
    <row r="45" spans="1:15">
      <c r="A45" s="12" t="s">
        <v>199</v>
      </c>
      <c r="B45" s="12" t="s">
        <v>77</v>
      </c>
      <c r="C45" s="19">
        <v>480000</v>
      </c>
      <c r="D45" s="19">
        <v>0</v>
      </c>
      <c r="E45" s="19">
        <v>480000</v>
      </c>
      <c r="F45" s="19">
        <v>0</v>
      </c>
      <c r="G45" s="19">
        <v>0</v>
      </c>
      <c r="H45" s="19">
        <f t="shared" si="0"/>
        <v>0</v>
      </c>
      <c r="I45" s="14">
        <f t="shared" si="1"/>
        <v>480000</v>
      </c>
      <c r="K45" s="5"/>
      <c r="M45" s="10"/>
      <c r="N45" s="15"/>
      <c r="O45" s="15"/>
    </row>
    <row r="46" spans="1:15">
      <c r="A46" s="12" t="s">
        <v>78</v>
      </c>
      <c r="B46" s="12" t="s">
        <v>79</v>
      </c>
      <c r="C46" s="19">
        <v>1000</v>
      </c>
      <c r="D46" s="19">
        <v>0</v>
      </c>
      <c r="E46" s="19">
        <v>1000</v>
      </c>
      <c r="F46" s="19">
        <v>0</v>
      </c>
      <c r="G46" s="19">
        <v>0</v>
      </c>
      <c r="H46" s="19">
        <f t="shared" si="0"/>
        <v>0</v>
      </c>
      <c r="I46" s="14">
        <f t="shared" si="1"/>
        <v>1000</v>
      </c>
      <c r="K46" s="5"/>
      <c r="M46" s="10"/>
      <c r="N46" s="15"/>
      <c r="O46" s="15"/>
    </row>
    <row r="47" spans="1:15">
      <c r="A47" s="12" t="s">
        <v>80</v>
      </c>
      <c r="B47" s="12" t="s">
        <v>81</v>
      </c>
      <c r="C47" s="19">
        <v>1000</v>
      </c>
      <c r="D47" s="19">
        <v>0</v>
      </c>
      <c r="E47" s="19">
        <v>1000</v>
      </c>
      <c r="F47" s="19">
        <v>0</v>
      </c>
      <c r="G47" s="19">
        <v>0</v>
      </c>
      <c r="H47" s="19">
        <f t="shared" si="0"/>
        <v>0</v>
      </c>
      <c r="I47" s="14">
        <f t="shared" si="1"/>
        <v>1000</v>
      </c>
      <c r="K47" s="5"/>
      <c r="M47" s="10"/>
      <c r="N47" s="15"/>
      <c r="O47" s="15"/>
    </row>
    <row r="48" spans="1:15">
      <c r="A48" s="12" t="s">
        <v>82</v>
      </c>
      <c r="B48" s="12" t="s">
        <v>83</v>
      </c>
      <c r="C48" s="19">
        <v>3000000</v>
      </c>
      <c r="D48" s="19">
        <v>0</v>
      </c>
      <c r="E48" s="19">
        <v>3000000</v>
      </c>
      <c r="F48" s="19">
        <v>1430330.27</v>
      </c>
      <c r="G48" s="19">
        <v>110379.91</v>
      </c>
      <c r="H48" s="19">
        <f t="shared" si="0"/>
        <v>1540710.18</v>
      </c>
      <c r="I48" s="14">
        <f t="shared" si="1"/>
        <v>1459289.82</v>
      </c>
      <c r="K48" s="5"/>
      <c r="M48" s="10"/>
      <c r="N48" s="15"/>
      <c r="O48" s="15"/>
    </row>
    <row r="49" spans="1:15">
      <c r="A49" s="12" t="s">
        <v>84</v>
      </c>
      <c r="B49" s="12" t="s">
        <v>85</v>
      </c>
      <c r="C49" s="19">
        <v>2000</v>
      </c>
      <c r="D49" s="19">
        <v>0</v>
      </c>
      <c r="E49" s="19">
        <v>2000</v>
      </c>
      <c r="F49" s="19">
        <v>0</v>
      </c>
      <c r="G49" s="19">
        <v>0</v>
      </c>
      <c r="H49" s="19">
        <f t="shared" si="0"/>
        <v>0</v>
      </c>
      <c r="I49" s="14">
        <f t="shared" si="1"/>
        <v>2000</v>
      </c>
      <c r="K49" s="5"/>
      <c r="M49" s="10"/>
      <c r="N49" s="15"/>
      <c r="O49" s="15"/>
    </row>
    <row r="50" spans="1:15">
      <c r="A50" s="12" t="s">
        <v>86</v>
      </c>
      <c r="B50" s="12" t="s">
        <v>87</v>
      </c>
      <c r="C50" s="19">
        <v>4000</v>
      </c>
      <c r="D50" s="19">
        <v>0</v>
      </c>
      <c r="E50" s="19">
        <v>4000</v>
      </c>
      <c r="F50" s="19">
        <v>1916.5</v>
      </c>
      <c r="G50" s="19">
        <v>1465.63</v>
      </c>
      <c r="H50" s="19">
        <f t="shared" si="0"/>
        <v>3382.13</v>
      </c>
      <c r="I50" s="14">
        <f t="shared" si="1"/>
        <v>617.86999999999989</v>
      </c>
      <c r="K50" s="5"/>
      <c r="M50" s="10"/>
      <c r="N50" s="15"/>
      <c r="O50" s="15"/>
    </row>
    <row r="51" spans="1:15">
      <c r="A51" s="12" t="s">
        <v>88</v>
      </c>
      <c r="B51" s="12" t="s">
        <v>89</v>
      </c>
      <c r="C51" s="19">
        <v>2500</v>
      </c>
      <c r="D51" s="19">
        <v>0</v>
      </c>
      <c r="E51" s="19">
        <v>2500</v>
      </c>
      <c r="F51" s="19">
        <v>1923.09</v>
      </c>
      <c r="G51" s="19">
        <v>0</v>
      </c>
      <c r="H51" s="19">
        <f t="shared" si="0"/>
        <v>1923.09</v>
      </c>
      <c r="I51" s="14">
        <f t="shared" si="1"/>
        <v>576.91000000000008</v>
      </c>
      <c r="K51" s="5"/>
      <c r="M51" s="10"/>
      <c r="N51" s="15"/>
      <c r="O51" s="15"/>
    </row>
    <row r="52" spans="1:15">
      <c r="A52" s="12" t="s">
        <v>90</v>
      </c>
      <c r="B52" s="12" t="s">
        <v>91</v>
      </c>
      <c r="C52" s="19">
        <v>2000</v>
      </c>
      <c r="D52" s="19">
        <v>0</v>
      </c>
      <c r="E52" s="19">
        <v>2000</v>
      </c>
      <c r="F52" s="19">
        <v>0</v>
      </c>
      <c r="G52" s="19">
        <v>0</v>
      </c>
      <c r="H52" s="19">
        <f t="shared" si="0"/>
        <v>0</v>
      </c>
      <c r="I52" s="14">
        <f t="shared" si="1"/>
        <v>2000</v>
      </c>
      <c r="K52" s="5"/>
      <c r="M52" s="10"/>
      <c r="N52" s="15"/>
      <c r="O52" s="15"/>
    </row>
    <row r="53" spans="1:15">
      <c r="A53" s="12" t="s">
        <v>92</v>
      </c>
      <c r="B53" s="12" t="s">
        <v>93</v>
      </c>
      <c r="C53" s="19">
        <v>50000</v>
      </c>
      <c r="D53" s="19">
        <v>0</v>
      </c>
      <c r="E53" s="19">
        <v>50000</v>
      </c>
      <c r="F53" s="19">
        <v>31079.33</v>
      </c>
      <c r="G53" s="19">
        <v>3553.1</v>
      </c>
      <c r="H53" s="19">
        <f t="shared" si="0"/>
        <v>34632.43</v>
      </c>
      <c r="I53" s="14">
        <f t="shared" si="1"/>
        <v>15367.57</v>
      </c>
      <c r="K53" s="5"/>
      <c r="M53" s="10"/>
      <c r="N53" s="15"/>
      <c r="O53" s="15"/>
    </row>
    <row r="54" spans="1:15">
      <c r="A54" s="12" t="s">
        <v>94</v>
      </c>
      <c r="B54" s="12" t="s">
        <v>200</v>
      </c>
      <c r="C54" s="19">
        <v>600000</v>
      </c>
      <c r="D54" s="19">
        <v>0</v>
      </c>
      <c r="E54" s="19">
        <v>600000</v>
      </c>
      <c r="F54" s="19">
        <v>403878.16</v>
      </c>
      <c r="G54" s="19">
        <v>37645.32</v>
      </c>
      <c r="H54" s="19">
        <f t="shared" si="0"/>
        <v>441523.48</v>
      </c>
      <c r="I54" s="14">
        <f t="shared" si="1"/>
        <v>158476.52000000002</v>
      </c>
      <c r="K54" s="5"/>
      <c r="M54" s="10"/>
      <c r="N54" s="15"/>
      <c r="O54" s="15"/>
    </row>
    <row r="55" spans="1:15">
      <c r="A55" s="12" t="s">
        <v>95</v>
      </c>
      <c r="B55" s="12" t="s">
        <v>96</v>
      </c>
      <c r="C55" s="19">
        <v>80000000</v>
      </c>
      <c r="D55" s="19">
        <v>20910560</v>
      </c>
      <c r="E55" s="19">
        <v>100910560</v>
      </c>
      <c r="F55" s="19">
        <v>64083358</v>
      </c>
      <c r="G55" s="19">
        <v>20674712</v>
      </c>
      <c r="H55" s="19">
        <f t="shared" si="0"/>
        <v>84758070</v>
      </c>
      <c r="I55" s="14">
        <f t="shared" si="1"/>
        <v>16152490</v>
      </c>
      <c r="K55" s="5"/>
      <c r="M55" s="10"/>
      <c r="N55" s="15"/>
      <c r="O55" s="15"/>
    </row>
    <row r="56" spans="1:15">
      <c r="A56" s="12" t="s">
        <v>97</v>
      </c>
      <c r="B56" s="12" t="s">
        <v>98</v>
      </c>
      <c r="C56" s="19">
        <v>15000000</v>
      </c>
      <c r="D56" s="19">
        <v>95858466.680000007</v>
      </c>
      <c r="E56" s="19">
        <v>110858466.68000001</v>
      </c>
      <c r="F56" s="19">
        <v>61947559.710000001</v>
      </c>
      <c r="G56" s="19">
        <v>1627077.63</v>
      </c>
      <c r="H56" s="19">
        <f t="shared" si="0"/>
        <v>63574637.340000004</v>
      </c>
      <c r="I56" s="14">
        <f t="shared" si="1"/>
        <v>47283829.340000004</v>
      </c>
      <c r="K56" s="5"/>
      <c r="M56" s="10"/>
      <c r="N56" s="15"/>
      <c r="O56" s="15"/>
    </row>
    <row r="57" spans="1:15">
      <c r="A57" s="12" t="s">
        <v>99</v>
      </c>
      <c r="B57" s="12" t="s">
        <v>29</v>
      </c>
      <c r="C57" s="19">
        <v>0</v>
      </c>
      <c r="D57" s="19">
        <v>0</v>
      </c>
      <c r="E57" s="19">
        <v>0</v>
      </c>
      <c r="F57" s="19">
        <v>49675.74</v>
      </c>
      <c r="G57" s="19">
        <v>5329.65</v>
      </c>
      <c r="H57" s="19">
        <f t="shared" si="0"/>
        <v>55005.39</v>
      </c>
      <c r="I57" s="14">
        <f t="shared" si="1"/>
        <v>-55005.39</v>
      </c>
      <c r="K57" s="5"/>
      <c r="M57" s="10"/>
      <c r="N57" s="15"/>
      <c r="O57" s="15"/>
    </row>
    <row r="58" spans="1:15">
      <c r="A58" s="12" t="s">
        <v>100</v>
      </c>
      <c r="B58" s="12" t="s">
        <v>101</v>
      </c>
      <c r="C58" s="19">
        <v>200000</v>
      </c>
      <c r="D58" s="19">
        <v>0</v>
      </c>
      <c r="E58" s="19">
        <v>200000</v>
      </c>
      <c r="F58" s="19">
        <v>38124.83</v>
      </c>
      <c r="G58" s="19">
        <v>2975.72</v>
      </c>
      <c r="H58" s="19">
        <f t="shared" si="0"/>
        <v>41100.550000000003</v>
      </c>
      <c r="I58" s="14">
        <f t="shared" si="1"/>
        <v>158899.45000000001</v>
      </c>
      <c r="K58" s="5"/>
      <c r="M58" s="10"/>
      <c r="N58" s="15"/>
      <c r="O58" s="15"/>
    </row>
    <row r="59" spans="1:15">
      <c r="A59" s="12" t="s">
        <v>102</v>
      </c>
      <c r="B59" s="12" t="s">
        <v>103</v>
      </c>
      <c r="C59" s="19">
        <v>10000</v>
      </c>
      <c r="D59" s="19">
        <v>0</v>
      </c>
      <c r="E59" s="19">
        <v>10000</v>
      </c>
      <c r="F59" s="19">
        <v>82.89</v>
      </c>
      <c r="G59" s="19">
        <v>0</v>
      </c>
      <c r="H59" s="19">
        <f t="shared" si="0"/>
        <v>82.89</v>
      </c>
      <c r="I59" s="14">
        <f t="shared" si="1"/>
        <v>9917.11</v>
      </c>
      <c r="K59" s="5"/>
      <c r="M59" s="10"/>
      <c r="N59" s="15"/>
      <c r="O59" s="15"/>
    </row>
    <row r="60" spans="1:15">
      <c r="A60" s="12" t="s">
        <v>104</v>
      </c>
      <c r="B60" s="12" t="s">
        <v>103</v>
      </c>
      <c r="C60" s="19">
        <v>20000</v>
      </c>
      <c r="D60" s="19">
        <v>0</v>
      </c>
      <c r="E60" s="19">
        <v>20000</v>
      </c>
      <c r="F60" s="19">
        <v>1329.74</v>
      </c>
      <c r="G60" s="19">
        <v>351.16</v>
      </c>
      <c r="H60" s="19">
        <f t="shared" si="0"/>
        <v>1680.9</v>
      </c>
      <c r="I60" s="14">
        <f t="shared" si="1"/>
        <v>18319.099999999999</v>
      </c>
      <c r="K60" s="5"/>
      <c r="M60" s="10"/>
      <c r="N60" s="15"/>
      <c r="O60" s="15"/>
    </row>
    <row r="61" spans="1:15">
      <c r="A61" s="12" t="s">
        <v>105</v>
      </c>
      <c r="B61" s="12" t="s">
        <v>103</v>
      </c>
      <c r="C61" s="19">
        <v>20000</v>
      </c>
      <c r="D61" s="19">
        <v>0</v>
      </c>
      <c r="E61" s="19">
        <v>20000</v>
      </c>
      <c r="F61" s="19">
        <v>0</v>
      </c>
      <c r="G61" s="19">
        <v>0</v>
      </c>
      <c r="H61" s="19">
        <f t="shared" si="0"/>
        <v>0</v>
      </c>
      <c r="I61" s="14">
        <f t="shared" si="1"/>
        <v>20000</v>
      </c>
      <c r="K61" s="5"/>
      <c r="M61" s="10"/>
      <c r="N61" s="15"/>
      <c r="O61" s="15"/>
    </row>
    <row r="62" spans="1:15">
      <c r="A62" s="12" t="s">
        <v>106</v>
      </c>
      <c r="B62" s="12" t="s">
        <v>103</v>
      </c>
      <c r="C62" s="19">
        <v>10000</v>
      </c>
      <c r="D62" s="19">
        <v>0</v>
      </c>
      <c r="E62" s="19">
        <v>10000</v>
      </c>
      <c r="F62" s="19">
        <v>0</v>
      </c>
      <c r="G62" s="19">
        <v>0</v>
      </c>
      <c r="H62" s="19">
        <f t="shared" si="0"/>
        <v>0</v>
      </c>
      <c r="I62" s="14">
        <f t="shared" si="1"/>
        <v>10000</v>
      </c>
      <c r="K62" s="5"/>
      <c r="M62" s="10"/>
      <c r="N62" s="15"/>
      <c r="O62" s="15"/>
    </row>
    <row r="63" spans="1:15">
      <c r="A63" s="12" t="s">
        <v>107</v>
      </c>
      <c r="B63" s="12" t="s">
        <v>103</v>
      </c>
      <c r="C63" s="19">
        <v>80000</v>
      </c>
      <c r="D63" s="19">
        <v>0</v>
      </c>
      <c r="E63" s="19">
        <v>80000</v>
      </c>
      <c r="F63" s="19">
        <v>-146.22999999999999</v>
      </c>
      <c r="G63" s="19">
        <v>-545.04999999999995</v>
      </c>
      <c r="H63" s="19">
        <f t="shared" si="0"/>
        <v>-691.28</v>
      </c>
      <c r="I63" s="14">
        <f t="shared" si="1"/>
        <v>80691.28</v>
      </c>
      <c r="K63" s="5"/>
      <c r="M63" s="10"/>
      <c r="N63" s="15"/>
      <c r="O63" s="15"/>
    </row>
    <row r="64" spans="1:15">
      <c r="A64" s="12" t="s">
        <v>108</v>
      </c>
      <c r="B64" s="12" t="s">
        <v>103</v>
      </c>
      <c r="C64" s="19">
        <v>80000</v>
      </c>
      <c r="D64" s="19">
        <v>0</v>
      </c>
      <c r="E64" s="19">
        <v>80000</v>
      </c>
      <c r="F64" s="19">
        <v>3250.21</v>
      </c>
      <c r="G64" s="19">
        <v>3204.8</v>
      </c>
      <c r="H64" s="19">
        <f t="shared" si="0"/>
        <v>6455.01</v>
      </c>
      <c r="I64" s="14">
        <f t="shared" si="1"/>
        <v>73544.990000000005</v>
      </c>
      <c r="K64" s="5"/>
      <c r="M64" s="10"/>
      <c r="N64" s="15"/>
      <c r="O64" s="15"/>
    </row>
    <row r="65" spans="1:15">
      <c r="A65" s="12" t="s">
        <v>109</v>
      </c>
      <c r="B65" s="12" t="s">
        <v>103</v>
      </c>
      <c r="C65" s="19">
        <v>80000</v>
      </c>
      <c r="D65" s="19">
        <v>0</v>
      </c>
      <c r="E65" s="19">
        <v>80000</v>
      </c>
      <c r="F65" s="19">
        <v>294.56</v>
      </c>
      <c r="G65" s="19">
        <v>123.2</v>
      </c>
      <c r="H65" s="19">
        <f t="shared" si="0"/>
        <v>417.76</v>
      </c>
      <c r="I65" s="14">
        <f t="shared" si="1"/>
        <v>79582.240000000005</v>
      </c>
      <c r="K65" s="5"/>
      <c r="M65" s="10"/>
      <c r="N65" s="15"/>
      <c r="O65" s="15"/>
    </row>
    <row r="66" spans="1:15">
      <c r="A66" s="12" t="s">
        <v>211</v>
      </c>
      <c r="B66" s="12" t="s">
        <v>103</v>
      </c>
      <c r="C66" s="19">
        <v>0</v>
      </c>
      <c r="D66" s="19">
        <v>0</v>
      </c>
      <c r="E66" s="19">
        <v>0</v>
      </c>
      <c r="F66" s="19">
        <v>2143.25</v>
      </c>
      <c r="G66" s="19">
        <v>5846.34</v>
      </c>
      <c r="H66" s="19">
        <f t="shared" si="0"/>
        <v>7989.59</v>
      </c>
      <c r="I66" s="14">
        <f t="shared" si="1"/>
        <v>-7989.59</v>
      </c>
      <c r="K66" s="5"/>
      <c r="M66" s="10"/>
      <c r="N66" s="15"/>
      <c r="O66" s="15"/>
    </row>
    <row r="67" spans="1:15">
      <c r="A67" s="12" t="s">
        <v>110</v>
      </c>
      <c r="B67" s="12" t="s">
        <v>111</v>
      </c>
      <c r="C67" s="19">
        <v>50000</v>
      </c>
      <c r="D67" s="19">
        <v>0</v>
      </c>
      <c r="E67" s="19">
        <v>50000</v>
      </c>
      <c r="F67" s="19">
        <v>38725.18</v>
      </c>
      <c r="G67" s="19">
        <v>2631.56</v>
      </c>
      <c r="H67" s="19">
        <f t="shared" ref="H67:H120" si="2">+F67+G67</f>
        <v>41356.74</v>
      </c>
      <c r="I67" s="14">
        <f t="shared" ref="I67:I120" si="3">+E67-H67</f>
        <v>8643.260000000002</v>
      </c>
      <c r="K67" s="5"/>
      <c r="M67" s="10"/>
      <c r="N67" s="15"/>
      <c r="O67" s="15"/>
    </row>
    <row r="68" spans="1:15">
      <c r="A68" s="12" t="s">
        <v>197</v>
      </c>
      <c r="B68" s="12" t="s">
        <v>198</v>
      </c>
      <c r="C68" s="19">
        <v>0</v>
      </c>
      <c r="D68" s="19">
        <v>7165026</v>
      </c>
      <c r="E68" s="19">
        <v>7165026</v>
      </c>
      <c r="F68" s="19">
        <v>5623714</v>
      </c>
      <c r="G68" s="19">
        <v>585878</v>
      </c>
      <c r="H68" s="19">
        <f t="shared" si="2"/>
        <v>6209592</v>
      </c>
      <c r="I68" s="14">
        <f t="shared" si="3"/>
        <v>955434</v>
      </c>
      <c r="K68" s="5"/>
      <c r="M68" s="10"/>
      <c r="N68" s="15"/>
      <c r="O68" s="15"/>
    </row>
    <row r="69" spans="1:15">
      <c r="A69" s="12" t="s">
        <v>195</v>
      </c>
      <c r="B69" s="12" t="s">
        <v>196</v>
      </c>
      <c r="C69" s="19">
        <v>0</v>
      </c>
      <c r="D69" s="19">
        <v>2894539.69</v>
      </c>
      <c r="E69" s="19">
        <v>2894539.69</v>
      </c>
      <c r="F69" s="19">
        <v>0</v>
      </c>
      <c r="G69" s="19">
        <v>0</v>
      </c>
      <c r="H69" s="19">
        <f t="shared" si="2"/>
        <v>0</v>
      </c>
      <c r="I69" s="14">
        <f t="shared" si="3"/>
        <v>2894539.69</v>
      </c>
      <c r="K69" s="5"/>
      <c r="M69" s="10"/>
      <c r="N69" s="15"/>
      <c r="O69" s="15"/>
    </row>
    <row r="70" spans="1:15">
      <c r="A70" s="12" t="s">
        <v>112</v>
      </c>
      <c r="B70" s="12" t="s">
        <v>113</v>
      </c>
      <c r="C70" s="19">
        <v>1900000</v>
      </c>
      <c r="D70" s="19">
        <v>660374.53</v>
      </c>
      <c r="E70" s="19">
        <v>2560374.5299999998</v>
      </c>
      <c r="F70" s="19">
        <v>2363139.41</v>
      </c>
      <c r="G70" s="19">
        <v>197235.12</v>
      </c>
      <c r="H70" s="19">
        <f t="shared" si="2"/>
        <v>2560374.5300000003</v>
      </c>
      <c r="I70" s="14">
        <f t="shared" si="3"/>
        <v>0</v>
      </c>
      <c r="K70" s="5"/>
      <c r="M70" s="10"/>
      <c r="N70" s="15"/>
      <c r="O70" s="15"/>
    </row>
    <row r="71" spans="1:15">
      <c r="A71" s="12" t="s">
        <v>114</v>
      </c>
      <c r="B71" s="12" t="s">
        <v>77</v>
      </c>
      <c r="C71" s="19">
        <v>0</v>
      </c>
      <c r="D71" s="19">
        <v>0</v>
      </c>
      <c r="E71" s="19">
        <v>0</v>
      </c>
      <c r="F71" s="19">
        <v>72820</v>
      </c>
      <c r="G71" s="19">
        <v>0</v>
      </c>
      <c r="H71" s="19">
        <f t="shared" si="2"/>
        <v>72820</v>
      </c>
      <c r="I71" s="14">
        <f t="shared" si="3"/>
        <v>-72820</v>
      </c>
      <c r="K71" s="5"/>
      <c r="M71" s="10"/>
      <c r="N71" s="15"/>
      <c r="O71" s="15"/>
    </row>
    <row r="72" spans="1:15">
      <c r="A72" s="12" t="s">
        <v>115</v>
      </c>
      <c r="B72" s="12" t="s">
        <v>201</v>
      </c>
      <c r="C72" s="19">
        <v>200000</v>
      </c>
      <c r="D72" s="19">
        <v>0</v>
      </c>
      <c r="E72" s="19">
        <v>200000</v>
      </c>
      <c r="F72" s="19">
        <v>22650</v>
      </c>
      <c r="G72" s="19">
        <v>1800</v>
      </c>
      <c r="H72" s="19">
        <f t="shared" si="2"/>
        <v>24450</v>
      </c>
      <c r="I72" s="14">
        <f t="shared" si="3"/>
        <v>175550</v>
      </c>
      <c r="K72" s="5"/>
      <c r="M72" s="10"/>
      <c r="N72" s="15"/>
      <c r="O72" s="15"/>
    </row>
    <row r="73" spans="1:15">
      <c r="A73" s="12" t="s">
        <v>116</v>
      </c>
      <c r="B73" s="12" t="s">
        <v>117</v>
      </c>
      <c r="C73" s="19">
        <v>112267</v>
      </c>
      <c r="D73" s="19">
        <v>0</v>
      </c>
      <c r="E73" s="19">
        <v>112267</v>
      </c>
      <c r="F73" s="19">
        <v>184834.15</v>
      </c>
      <c r="G73" s="19">
        <v>11945</v>
      </c>
      <c r="H73" s="19">
        <f t="shared" si="2"/>
        <v>196779.15</v>
      </c>
      <c r="I73" s="14">
        <f t="shared" si="3"/>
        <v>-84512.15</v>
      </c>
      <c r="K73" s="5"/>
      <c r="M73" s="10"/>
      <c r="N73" s="15"/>
      <c r="O73" s="15"/>
    </row>
    <row r="74" spans="1:15">
      <c r="A74" s="12" t="s">
        <v>118</v>
      </c>
      <c r="B74" s="12" t="s">
        <v>119</v>
      </c>
      <c r="C74" s="19">
        <v>36400</v>
      </c>
      <c r="D74" s="19">
        <v>0</v>
      </c>
      <c r="E74" s="19">
        <v>36400</v>
      </c>
      <c r="F74" s="19">
        <v>18515</v>
      </c>
      <c r="G74" s="19">
        <v>0</v>
      </c>
      <c r="H74" s="19">
        <f t="shared" si="2"/>
        <v>18515</v>
      </c>
      <c r="I74" s="14">
        <f t="shared" si="3"/>
        <v>17885</v>
      </c>
      <c r="K74" s="5"/>
      <c r="M74" s="10"/>
      <c r="N74" s="15"/>
      <c r="O74" s="15"/>
    </row>
    <row r="75" spans="1:15">
      <c r="A75" s="12" t="s">
        <v>120</v>
      </c>
      <c r="B75" s="12" t="s">
        <v>121</v>
      </c>
      <c r="C75" s="19">
        <v>2943204</v>
      </c>
      <c r="D75" s="19">
        <v>0</v>
      </c>
      <c r="E75" s="19">
        <v>2943204</v>
      </c>
      <c r="F75" s="19">
        <v>2351714.61</v>
      </c>
      <c r="G75" s="19">
        <v>265848.27</v>
      </c>
      <c r="H75" s="19">
        <f t="shared" si="2"/>
        <v>2617562.88</v>
      </c>
      <c r="I75" s="14">
        <f t="shared" si="3"/>
        <v>325641.12000000011</v>
      </c>
      <c r="K75" s="5"/>
      <c r="M75" s="10"/>
      <c r="N75" s="15"/>
      <c r="O75" s="15"/>
    </row>
    <row r="76" spans="1:15">
      <c r="A76" s="12" t="s">
        <v>122</v>
      </c>
      <c r="B76" s="12" t="s">
        <v>123</v>
      </c>
      <c r="C76" s="19">
        <v>100000</v>
      </c>
      <c r="D76" s="19">
        <v>0</v>
      </c>
      <c r="E76" s="19">
        <v>100000</v>
      </c>
      <c r="F76" s="19">
        <v>23501.599999999999</v>
      </c>
      <c r="G76" s="19">
        <v>18959</v>
      </c>
      <c r="H76" s="19">
        <f t="shared" si="2"/>
        <v>42460.6</v>
      </c>
      <c r="I76" s="14">
        <f t="shared" si="3"/>
        <v>57539.4</v>
      </c>
      <c r="K76" s="5"/>
      <c r="M76" s="10"/>
      <c r="N76" s="15"/>
      <c r="O76" s="15"/>
    </row>
    <row r="77" spans="1:15">
      <c r="A77" s="12" t="s">
        <v>217</v>
      </c>
      <c r="B77" s="12" t="s">
        <v>218</v>
      </c>
      <c r="C77" s="19">
        <v>0</v>
      </c>
      <c r="D77" s="19">
        <v>0</v>
      </c>
      <c r="E77" s="19">
        <v>0</v>
      </c>
      <c r="F77" s="19">
        <v>861.11</v>
      </c>
      <c r="G77" s="19">
        <v>603.53</v>
      </c>
      <c r="H77" s="19">
        <f t="shared" si="2"/>
        <v>1464.6399999999999</v>
      </c>
      <c r="I77" s="14">
        <f t="shared" si="3"/>
        <v>-1464.6399999999999</v>
      </c>
      <c r="K77" s="5"/>
      <c r="M77" s="10"/>
      <c r="N77" s="15"/>
      <c r="O77" s="15"/>
    </row>
    <row r="78" spans="1:15">
      <c r="A78" s="12" t="s">
        <v>207</v>
      </c>
      <c r="B78" s="12" t="s">
        <v>208</v>
      </c>
      <c r="C78" s="19">
        <v>100000</v>
      </c>
      <c r="D78" s="19">
        <v>0</v>
      </c>
      <c r="E78" s="19">
        <v>100000</v>
      </c>
      <c r="F78" s="19">
        <v>116912</v>
      </c>
      <c r="G78" s="19">
        <v>0</v>
      </c>
      <c r="H78" s="19">
        <f t="shared" si="2"/>
        <v>116912</v>
      </c>
      <c r="I78" s="14">
        <f t="shared" si="3"/>
        <v>-16912</v>
      </c>
      <c r="K78" s="5"/>
      <c r="M78" s="10"/>
      <c r="N78" s="15"/>
      <c r="O78" s="15"/>
    </row>
    <row r="79" spans="1:15">
      <c r="A79" s="12" t="s">
        <v>124</v>
      </c>
      <c r="B79" s="12" t="s">
        <v>125</v>
      </c>
      <c r="C79" s="19">
        <v>200000</v>
      </c>
      <c r="D79" s="19">
        <v>0</v>
      </c>
      <c r="E79" s="19">
        <v>200000</v>
      </c>
      <c r="F79" s="19">
        <v>0</v>
      </c>
      <c r="G79" s="19">
        <v>0</v>
      </c>
      <c r="H79" s="19">
        <f t="shared" si="2"/>
        <v>0</v>
      </c>
      <c r="I79" s="14">
        <f t="shared" si="3"/>
        <v>200000</v>
      </c>
      <c r="K79" s="5"/>
      <c r="M79" s="10"/>
      <c r="N79" s="15"/>
      <c r="O79" s="15"/>
    </row>
    <row r="80" spans="1:15">
      <c r="A80" s="12" t="s">
        <v>126</v>
      </c>
      <c r="B80" s="12" t="s">
        <v>127</v>
      </c>
      <c r="C80" s="19">
        <v>10000</v>
      </c>
      <c r="D80" s="19">
        <v>0</v>
      </c>
      <c r="E80" s="19">
        <v>10000</v>
      </c>
      <c r="F80" s="19">
        <v>0</v>
      </c>
      <c r="G80" s="19">
        <v>0</v>
      </c>
      <c r="H80" s="19">
        <f t="shared" si="2"/>
        <v>0</v>
      </c>
      <c r="I80" s="14">
        <f t="shared" si="3"/>
        <v>10000</v>
      </c>
      <c r="K80" s="5"/>
      <c r="M80" s="10"/>
      <c r="N80" s="15"/>
      <c r="O80" s="15"/>
    </row>
    <row r="81" spans="1:15">
      <c r="A81" s="12" t="s">
        <v>128</v>
      </c>
      <c r="B81" s="12" t="s">
        <v>77</v>
      </c>
      <c r="C81" s="19">
        <v>4000000</v>
      </c>
      <c r="D81" s="19">
        <v>13412562.800000001</v>
      </c>
      <c r="E81" s="19">
        <v>17412562.800000001</v>
      </c>
      <c r="F81" s="19">
        <v>18243607.280000001</v>
      </c>
      <c r="G81" s="19">
        <v>1990243.5</v>
      </c>
      <c r="H81" s="19">
        <f t="shared" si="2"/>
        <v>20233850.780000001</v>
      </c>
      <c r="I81" s="14">
        <f t="shared" si="3"/>
        <v>-2821287.9800000004</v>
      </c>
      <c r="K81" s="5"/>
      <c r="M81" s="10"/>
      <c r="N81" s="15"/>
      <c r="O81" s="15"/>
    </row>
    <row r="82" spans="1:15">
      <c r="A82" s="12" t="s">
        <v>129</v>
      </c>
      <c r="B82" s="12" t="s">
        <v>130</v>
      </c>
      <c r="C82" s="19">
        <v>200000</v>
      </c>
      <c r="D82" s="19">
        <v>0</v>
      </c>
      <c r="E82" s="19">
        <v>200000</v>
      </c>
      <c r="F82" s="19">
        <v>65277.23</v>
      </c>
      <c r="G82" s="19">
        <v>4510.3100000000004</v>
      </c>
      <c r="H82" s="19">
        <f t="shared" si="2"/>
        <v>69787.540000000008</v>
      </c>
      <c r="I82" s="14">
        <f t="shared" si="3"/>
        <v>130212.45999999999</v>
      </c>
      <c r="K82" s="5"/>
      <c r="M82" s="10"/>
      <c r="N82" s="15"/>
      <c r="O82" s="15"/>
    </row>
    <row r="83" spans="1:15">
      <c r="A83" s="12" t="s">
        <v>131</v>
      </c>
      <c r="B83" s="12" t="s">
        <v>132</v>
      </c>
      <c r="C83" s="19">
        <v>1258131</v>
      </c>
      <c r="D83" s="19">
        <v>0</v>
      </c>
      <c r="E83" s="19">
        <v>1258131</v>
      </c>
      <c r="F83" s="19">
        <v>875765.6</v>
      </c>
      <c r="G83" s="19">
        <v>69631.199999999997</v>
      </c>
      <c r="H83" s="19">
        <f t="shared" si="2"/>
        <v>945396.79999999993</v>
      </c>
      <c r="I83" s="14">
        <f t="shared" si="3"/>
        <v>312734.20000000007</v>
      </c>
      <c r="K83" s="5"/>
      <c r="M83" s="10"/>
      <c r="N83" s="15"/>
      <c r="O83" s="15"/>
    </row>
    <row r="84" spans="1:15">
      <c r="A84" s="12" t="s">
        <v>214</v>
      </c>
      <c r="B84" s="12" t="s">
        <v>215</v>
      </c>
      <c r="C84" s="19">
        <v>0</v>
      </c>
      <c r="D84" s="19">
        <v>0</v>
      </c>
      <c r="E84" s="19">
        <v>0</v>
      </c>
      <c r="F84" s="19">
        <v>1.28</v>
      </c>
      <c r="G84" s="19">
        <v>0</v>
      </c>
      <c r="H84" s="19">
        <f t="shared" si="2"/>
        <v>1.28</v>
      </c>
      <c r="I84" s="14">
        <f t="shared" si="3"/>
        <v>-1.28</v>
      </c>
      <c r="K84" s="5"/>
      <c r="M84" s="10"/>
      <c r="N84" s="15"/>
      <c r="O84" s="15"/>
    </row>
    <row r="85" spans="1:15">
      <c r="A85" s="12" t="s">
        <v>133</v>
      </c>
      <c r="B85" s="12" t="s">
        <v>134</v>
      </c>
      <c r="C85" s="19">
        <v>953517</v>
      </c>
      <c r="D85" s="19">
        <v>0</v>
      </c>
      <c r="E85" s="19">
        <v>953517</v>
      </c>
      <c r="F85" s="19">
        <v>720140.21</v>
      </c>
      <c r="G85" s="19">
        <v>29919.24</v>
      </c>
      <c r="H85" s="19">
        <f t="shared" si="2"/>
        <v>750059.45</v>
      </c>
      <c r="I85" s="14">
        <f t="shared" si="3"/>
        <v>203457.55000000005</v>
      </c>
      <c r="K85" s="5"/>
      <c r="M85" s="10"/>
      <c r="N85" s="15"/>
      <c r="O85" s="15"/>
    </row>
    <row r="86" spans="1:15">
      <c r="A86" s="12" t="s">
        <v>135</v>
      </c>
      <c r="B86" s="12" t="s">
        <v>136</v>
      </c>
      <c r="C86" s="19">
        <v>1342797</v>
      </c>
      <c r="D86" s="19">
        <v>0</v>
      </c>
      <c r="E86" s="19">
        <v>1342797</v>
      </c>
      <c r="F86" s="19">
        <v>1525743.87</v>
      </c>
      <c r="G86" s="19">
        <v>142228.32999999999</v>
      </c>
      <c r="H86" s="19">
        <f t="shared" si="2"/>
        <v>1667972.2000000002</v>
      </c>
      <c r="I86" s="14">
        <f t="shared" si="3"/>
        <v>-325175.20000000019</v>
      </c>
      <c r="K86" s="5"/>
      <c r="M86" s="10"/>
      <c r="N86" s="15"/>
      <c r="O86" s="15"/>
    </row>
    <row r="87" spans="1:15">
      <c r="A87" s="12" t="s">
        <v>137</v>
      </c>
      <c r="B87" s="12" t="s">
        <v>138</v>
      </c>
      <c r="C87" s="19">
        <v>100000</v>
      </c>
      <c r="D87" s="19">
        <v>0</v>
      </c>
      <c r="E87" s="19">
        <v>100000</v>
      </c>
      <c r="F87" s="19">
        <v>66721.27</v>
      </c>
      <c r="G87" s="19">
        <v>0</v>
      </c>
      <c r="H87" s="19">
        <f t="shared" si="2"/>
        <v>66721.27</v>
      </c>
      <c r="I87" s="14">
        <f t="shared" si="3"/>
        <v>33278.729999999996</v>
      </c>
      <c r="K87" s="5"/>
      <c r="M87" s="10"/>
      <c r="N87" s="15"/>
      <c r="O87" s="15"/>
    </row>
    <row r="88" spans="1:15">
      <c r="A88" s="12" t="s">
        <v>139</v>
      </c>
      <c r="B88" s="12" t="s">
        <v>140</v>
      </c>
      <c r="C88" s="19">
        <v>300000</v>
      </c>
      <c r="D88" s="19">
        <v>0</v>
      </c>
      <c r="E88" s="19">
        <v>300000</v>
      </c>
      <c r="F88" s="19">
        <v>0</v>
      </c>
      <c r="G88" s="19">
        <v>0</v>
      </c>
      <c r="H88" s="19">
        <f t="shared" si="2"/>
        <v>0</v>
      </c>
      <c r="I88" s="14">
        <f t="shared" si="3"/>
        <v>300000</v>
      </c>
      <c r="K88" s="5"/>
      <c r="M88" s="10"/>
      <c r="N88" s="15"/>
      <c r="O88" s="15"/>
    </row>
    <row r="89" spans="1:15">
      <c r="A89" s="12" t="s">
        <v>141</v>
      </c>
      <c r="B89" s="12" t="s">
        <v>142</v>
      </c>
      <c r="C89" s="19">
        <v>106600</v>
      </c>
      <c r="D89" s="19">
        <v>0</v>
      </c>
      <c r="E89" s="19">
        <v>106600</v>
      </c>
      <c r="F89" s="19">
        <v>142000</v>
      </c>
      <c r="G89" s="19">
        <v>24000</v>
      </c>
      <c r="H89" s="19">
        <f t="shared" si="2"/>
        <v>166000</v>
      </c>
      <c r="I89" s="14">
        <f t="shared" si="3"/>
        <v>-59400</v>
      </c>
      <c r="K89" s="5"/>
      <c r="M89" s="10"/>
      <c r="N89" s="15"/>
      <c r="O89" s="15"/>
    </row>
    <row r="90" spans="1:15">
      <c r="A90" s="12" t="s">
        <v>202</v>
      </c>
      <c r="B90" s="12" t="s">
        <v>203</v>
      </c>
      <c r="C90" s="19">
        <v>0</v>
      </c>
      <c r="D90" s="19">
        <v>884730.52</v>
      </c>
      <c r="E90" s="19">
        <v>884730.52</v>
      </c>
      <c r="F90" s="19">
        <v>3620286.35</v>
      </c>
      <c r="G90" s="19">
        <v>390088.42</v>
      </c>
      <c r="H90" s="19">
        <f t="shared" si="2"/>
        <v>4010374.77</v>
      </c>
      <c r="I90" s="14">
        <f t="shared" si="3"/>
        <v>-3125644.25</v>
      </c>
      <c r="K90" s="5"/>
      <c r="M90" s="10"/>
      <c r="N90" s="15"/>
      <c r="O90" s="15"/>
    </row>
    <row r="91" spans="1:15">
      <c r="A91" s="12" t="s">
        <v>209</v>
      </c>
      <c r="B91" s="12" t="s">
        <v>210</v>
      </c>
      <c r="C91" s="19">
        <v>1000000</v>
      </c>
      <c r="D91" s="19">
        <v>0</v>
      </c>
      <c r="E91" s="19">
        <v>1000000</v>
      </c>
      <c r="F91" s="19">
        <v>204385.52</v>
      </c>
      <c r="G91" s="19">
        <v>16687.77</v>
      </c>
      <c r="H91" s="19">
        <f t="shared" si="2"/>
        <v>221073.28999999998</v>
      </c>
      <c r="I91" s="14">
        <f t="shared" si="3"/>
        <v>778926.71</v>
      </c>
      <c r="K91" s="5"/>
      <c r="M91" s="10"/>
      <c r="N91" s="15"/>
      <c r="O91" s="15"/>
    </row>
    <row r="92" spans="1:15">
      <c r="A92" s="12" t="s">
        <v>143</v>
      </c>
      <c r="B92" s="12" t="s">
        <v>144</v>
      </c>
      <c r="C92" s="19">
        <v>4014120</v>
      </c>
      <c r="D92" s="19">
        <v>334510</v>
      </c>
      <c r="E92" s="19">
        <v>4348630</v>
      </c>
      <c r="F92" s="19">
        <v>4014120</v>
      </c>
      <c r="G92" s="19">
        <v>334510</v>
      </c>
      <c r="H92" s="19">
        <f t="shared" si="2"/>
        <v>4348630</v>
      </c>
      <c r="I92" s="14">
        <f t="shared" si="3"/>
        <v>0</v>
      </c>
      <c r="K92" s="5"/>
      <c r="M92" s="10"/>
      <c r="N92" s="15"/>
      <c r="O92" s="15"/>
    </row>
    <row r="93" spans="1:15">
      <c r="A93" s="12" t="s">
        <v>145</v>
      </c>
      <c r="B93" s="12" t="s">
        <v>29</v>
      </c>
      <c r="C93" s="19">
        <v>0</v>
      </c>
      <c r="D93" s="19">
        <v>0</v>
      </c>
      <c r="E93" s="19">
        <v>0</v>
      </c>
      <c r="F93" s="19">
        <v>208047.44</v>
      </c>
      <c r="G93" s="19">
        <v>12005.51</v>
      </c>
      <c r="H93" s="19">
        <f t="shared" si="2"/>
        <v>220052.95</v>
      </c>
      <c r="I93" s="14">
        <f t="shared" si="3"/>
        <v>-220052.95</v>
      </c>
      <c r="K93" s="5"/>
      <c r="M93" s="10"/>
      <c r="N93" s="15"/>
      <c r="O93" s="15"/>
    </row>
    <row r="94" spans="1:15">
      <c r="A94" s="12" t="s">
        <v>146</v>
      </c>
      <c r="B94" s="12" t="s">
        <v>147</v>
      </c>
      <c r="C94" s="19">
        <v>0</v>
      </c>
      <c r="D94" s="19">
        <v>5400000</v>
      </c>
      <c r="E94" s="19">
        <v>5400000</v>
      </c>
      <c r="F94" s="19">
        <v>5545425.3300000001</v>
      </c>
      <c r="G94" s="19">
        <v>0</v>
      </c>
      <c r="H94" s="19">
        <f t="shared" si="2"/>
        <v>5545425.3300000001</v>
      </c>
      <c r="I94" s="14">
        <f t="shared" si="3"/>
        <v>-145425.33000000007</v>
      </c>
      <c r="K94" s="5"/>
      <c r="M94" s="10"/>
      <c r="N94" s="15"/>
      <c r="O94" s="15"/>
    </row>
    <row r="95" spans="1:15">
      <c r="A95" s="12" t="s">
        <v>148</v>
      </c>
      <c r="B95" s="12" t="s">
        <v>149</v>
      </c>
      <c r="C95" s="19">
        <v>75442774</v>
      </c>
      <c r="D95" s="19">
        <v>0</v>
      </c>
      <c r="E95" s="19">
        <v>75442774</v>
      </c>
      <c r="F95" s="19">
        <v>84735168.450000003</v>
      </c>
      <c r="G95" s="19">
        <v>8083652.9900000002</v>
      </c>
      <c r="H95" s="19">
        <f t="shared" si="2"/>
        <v>92818821.439999998</v>
      </c>
      <c r="I95" s="14">
        <f t="shared" si="3"/>
        <v>-17376047.439999998</v>
      </c>
      <c r="K95" s="5"/>
      <c r="M95" s="10"/>
      <c r="N95" s="15"/>
      <c r="O95" s="15"/>
    </row>
    <row r="96" spans="1:15">
      <c r="A96" s="12" t="s">
        <v>150</v>
      </c>
      <c r="B96" s="12" t="s">
        <v>151</v>
      </c>
      <c r="C96" s="19">
        <v>509616</v>
      </c>
      <c r="D96" s="19">
        <v>0</v>
      </c>
      <c r="E96" s="19">
        <v>509616</v>
      </c>
      <c r="F96" s="19">
        <v>723289.38</v>
      </c>
      <c r="G96" s="19">
        <v>9012.11</v>
      </c>
      <c r="H96" s="19">
        <f t="shared" si="2"/>
        <v>732301.49</v>
      </c>
      <c r="I96" s="14">
        <f t="shared" si="3"/>
        <v>-222685.49</v>
      </c>
      <c r="K96" s="5"/>
      <c r="M96" s="10"/>
      <c r="N96" s="15"/>
      <c r="O96" s="15"/>
    </row>
    <row r="97" spans="1:15">
      <c r="A97" s="12" t="s">
        <v>152</v>
      </c>
      <c r="B97" s="12" t="s">
        <v>153</v>
      </c>
      <c r="C97" s="19">
        <v>14169070</v>
      </c>
      <c r="D97" s="19">
        <v>0</v>
      </c>
      <c r="E97" s="19">
        <v>14169070</v>
      </c>
      <c r="F97" s="19">
        <v>18153986.469999999</v>
      </c>
      <c r="G97" s="19">
        <v>2788750.69</v>
      </c>
      <c r="H97" s="19">
        <f t="shared" si="2"/>
        <v>20942737.16</v>
      </c>
      <c r="I97" s="14">
        <f t="shared" si="3"/>
        <v>-6773667.1600000001</v>
      </c>
      <c r="K97" s="5"/>
      <c r="M97" s="10"/>
      <c r="N97" s="15"/>
      <c r="O97" s="15"/>
    </row>
    <row r="98" spans="1:15">
      <c r="A98" s="12" t="s">
        <v>154</v>
      </c>
      <c r="B98" s="12" t="s">
        <v>155</v>
      </c>
      <c r="C98" s="19">
        <v>115000</v>
      </c>
      <c r="D98" s="19">
        <v>0</v>
      </c>
      <c r="E98" s="19">
        <v>115000</v>
      </c>
      <c r="F98" s="19">
        <v>61701.38</v>
      </c>
      <c r="G98" s="19">
        <v>1477.84</v>
      </c>
      <c r="H98" s="19">
        <f t="shared" si="2"/>
        <v>63179.219999999994</v>
      </c>
      <c r="I98" s="14">
        <f t="shared" si="3"/>
        <v>51820.780000000006</v>
      </c>
      <c r="K98" s="5"/>
      <c r="M98" s="10"/>
      <c r="N98" s="15"/>
      <c r="O98" s="15"/>
    </row>
    <row r="99" spans="1:15">
      <c r="A99" s="12" t="s">
        <v>156</v>
      </c>
      <c r="B99" s="12" t="s">
        <v>157</v>
      </c>
      <c r="C99" s="19">
        <v>73005</v>
      </c>
      <c r="D99" s="19">
        <v>0</v>
      </c>
      <c r="E99" s="19">
        <v>73005</v>
      </c>
      <c r="F99" s="19">
        <v>55326</v>
      </c>
      <c r="G99" s="19">
        <v>5970</v>
      </c>
      <c r="H99" s="19">
        <f t="shared" si="2"/>
        <v>61296</v>
      </c>
      <c r="I99" s="14">
        <f t="shared" si="3"/>
        <v>11709</v>
      </c>
      <c r="K99" s="5"/>
      <c r="M99" s="10"/>
      <c r="N99" s="15"/>
      <c r="O99" s="15"/>
    </row>
    <row r="100" spans="1:15">
      <c r="A100" s="12" t="s">
        <v>158</v>
      </c>
      <c r="B100" s="12" t="s">
        <v>159</v>
      </c>
      <c r="C100" s="19">
        <v>357240</v>
      </c>
      <c r="D100" s="19">
        <v>0</v>
      </c>
      <c r="E100" s="19">
        <v>357240</v>
      </c>
      <c r="F100" s="19">
        <v>9691.33</v>
      </c>
      <c r="G100" s="19">
        <v>5250</v>
      </c>
      <c r="H100" s="19">
        <f t="shared" si="2"/>
        <v>14941.33</v>
      </c>
      <c r="I100" s="14">
        <f t="shared" si="3"/>
        <v>342298.67</v>
      </c>
      <c r="K100" s="5"/>
      <c r="M100" s="10"/>
      <c r="N100" s="15"/>
      <c r="O100" s="15"/>
    </row>
    <row r="101" spans="1:15">
      <c r="A101" s="12" t="s">
        <v>160</v>
      </c>
      <c r="B101" s="12" t="s">
        <v>161</v>
      </c>
      <c r="C101" s="19">
        <v>2940628</v>
      </c>
      <c r="D101" s="19">
        <v>0</v>
      </c>
      <c r="E101" s="19">
        <v>2940628</v>
      </c>
      <c r="F101" s="19">
        <v>891589.14</v>
      </c>
      <c r="G101" s="19">
        <v>104115.98</v>
      </c>
      <c r="H101" s="19">
        <f t="shared" si="2"/>
        <v>995705.12</v>
      </c>
      <c r="I101" s="14">
        <f t="shared" si="3"/>
        <v>1944922.88</v>
      </c>
      <c r="K101" s="5"/>
      <c r="M101" s="10"/>
      <c r="N101" s="15"/>
      <c r="O101" s="15"/>
    </row>
    <row r="102" spans="1:15">
      <c r="A102" s="12" t="s">
        <v>162</v>
      </c>
      <c r="B102" s="12" t="s">
        <v>163</v>
      </c>
      <c r="C102" s="19">
        <v>385200</v>
      </c>
      <c r="D102" s="19">
        <v>0</v>
      </c>
      <c r="E102" s="19">
        <v>385200</v>
      </c>
      <c r="F102" s="19">
        <v>910026.63</v>
      </c>
      <c r="G102" s="19">
        <v>97650.57</v>
      </c>
      <c r="H102" s="19">
        <f t="shared" si="2"/>
        <v>1007677.2</v>
      </c>
      <c r="I102" s="14">
        <f t="shared" si="3"/>
        <v>-622477.19999999995</v>
      </c>
      <c r="K102" s="5"/>
      <c r="M102" s="10"/>
      <c r="N102" s="15"/>
      <c r="O102" s="15"/>
    </row>
    <row r="103" spans="1:15">
      <c r="A103" s="12" t="s">
        <v>164</v>
      </c>
      <c r="B103" s="12" t="s">
        <v>165</v>
      </c>
      <c r="C103" s="19">
        <v>2844091</v>
      </c>
      <c r="D103" s="19">
        <v>0</v>
      </c>
      <c r="E103" s="19">
        <v>2844091</v>
      </c>
      <c r="F103" s="19">
        <v>3666291.92</v>
      </c>
      <c r="G103" s="19">
        <v>502989.55</v>
      </c>
      <c r="H103" s="19">
        <f t="shared" si="2"/>
        <v>4169281.4699999997</v>
      </c>
      <c r="I103" s="14">
        <f t="shared" si="3"/>
        <v>-1325190.4699999997</v>
      </c>
      <c r="K103" s="5"/>
      <c r="M103" s="10"/>
      <c r="N103" s="15"/>
      <c r="O103" s="15"/>
    </row>
    <row r="104" spans="1:15">
      <c r="A104" s="12" t="s">
        <v>223</v>
      </c>
      <c r="B104" s="12" t="s">
        <v>224</v>
      </c>
      <c r="C104" s="19">
        <v>0</v>
      </c>
      <c r="D104" s="19">
        <v>76677393.810000002</v>
      </c>
      <c r="E104" s="19">
        <v>76677393.810000002</v>
      </c>
      <c r="F104" s="19">
        <v>0</v>
      </c>
      <c r="G104" s="19">
        <v>0</v>
      </c>
      <c r="H104" s="19">
        <f t="shared" si="2"/>
        <v>0</v>
      </c>
      <c r="I104" s="14">
        <f t="shared" si="3"/>
        <v>76677393.810000002</v>
      </c>
      <c r="K104" s="5"/>
      <c r="M104" s="10"/>
      <c r="N104" s="15"/>
      <c r="O104" s="15"/>
    </row>
    <row r="105" spans="1:15">
      <c r="A105" s="12" t="s">
        <v>166</v>
      </c>
      <c r="B105" s="12" t="s">
        <v>167</v>
      </c>
      <c r="C105" s="19">
        <v>6083685</v>
      </c>
      <c r="D105" s="19">
        <v>0</v>
      </c>
      <c r="E105" s="19">
        <v>6083685</v>
      </c>
      <c r="F105" s="19">
        <v>4945755.45</v>
      </c>
      <c r="G105" s="19">
        <v>411362.02</v>
      </c>
      <c r="H105" s="19">
        <f t="shared" si="2"/>
        <v>5357117.4700000007</v>
      </c>
      <c r="I105" s="14">
        <f t="shared" si="3"/>
        <v>726567.52999999933</v>
      </c>
      <c r="K105" s="5"/>
      <c r="M105" s="10"/>
      <c r="N105" s="15"/>
      <c r="O105" s="15"/>
    </row>
    <row r="106" spans="1:15">
      <c r="A106" s="12" t="s">
        <v>168</v>
      </c>
      <c r="B106" s="12" t="s">
        <v>169</v>
      </c>
      <c r="C106" s="19">
        <v>74067</v>
      </c>
      <c r="D106" s="19">
        <v>0</v>
      </c>
      <c r="E106" s="19">
        <v>74067</v>
      </c>
      <c r="F106" s="19">
        <v>29150</v>
      </c>
      <c r="G106" s="19">
        <v>0</v>
      </c>
      <c r="H106" s="19">
        <f t="shared" si="2"/>
        <v>29150</v>
      </c>
      <c r="I106" s="14">
        <f t="shared" si="3"/>
        <v>44917</v>
      </c>
      <c r="K106" s="5"/>
      <c r="M106" s="10"/>
      <c r="N106" s="15"/>
      <c r="O106" s="15"/>
    </row>
    <row r="107" spans="1:15">
      <c r="A107" s="12" t="s">
        <v>216</v>
      </c>
      <c r="B107" s="12" t="s">
        <v>29</v>
      </c>
      <c r="C107" s="19">
        <v>0</v>
      </c>
      <c r="D107" s="19">
        <v>0</v>
      </c>
      <c r="E107" s="19">
        <v>0</v>
      </c>
      <c r="F107" s="19">
        <v>19.25</v>
      </c>
      <c r="G107" s="19">
        <v>0</v>
      </c>
      <c r="H107" s="19">
        <f t="shared" si="2"/>
        <v>19.25</v>
      </c>
      <c r="I107" s="14">
        <f t="shared" si="3"/>
        <v>-19.25</v>
      </c>
      <c r="K107" s="5"/>
      <c r="M107" s="10"/>
      <c r="N107" s="15"/>
      <c r="O107" s="15"/>
    </row>
    <row r="108" spans="1:15">
      <c r="A108" s="12" t="s">
        <v>170</v>
      </c>
      <c r="B108" s="12" t="s">
        <v>125</v>
      </c>
      <c r="C108" s="19">
        <v>200000</v>
      </c>
      <c r="D108" s="19">
        <v>0</v>
      </c>
      <c r="E108" s="19">
        <v>200000</v>
      </c>
      <c r="F108" s="19">
        <v>600</v>
      </c>
      <c r="G108" s="19">
        <v>0</v>
      </c>
      <c r="H108" s="19">
        <f t="shared" si="2"/>
        <v>600</v>
      </c>
      <c r="I108" s="14">
        <f t="shared" si="3"/>
        <v>199400</v>
      </c>
      <c r="K108" s="5"/>
      <c r="M108" s="10"/>
      <c r="N108" s="15"/>
      <c r="O108" s="15"/>
    </row>
    <row r="109" spans="1:15">
      <c r="A109" s="12" t="s">
        <v>205</v>
      </c>
      <c r="B109" s="12" t="s">
        <v>206</v>
      </c>
      <c r="C109" s="19">
        <v>0</v>
      </c>
      <c r="D109" s="19">
        <v>378455.2</v>
      </c>
      <c r="E109" s="19">
        <v>378455.2</v>
      </c>
      <c r="F109" s="19">
        <v>215116.73</v>
      </c>
      <c r="G109" s="19">
        <v>0</v>
      </c>
      <c r="H109" s="19">
        <f t="shared" si="2"/>
        <v>215116.73</v>
      </c>
      <c r="I109" s="14">
        <f t="shared" si="3"/>
        <v>163338.47</v>
      </c>
      <c r="K109" s="5"/>
      <c r="M109" s="10"/>
      <c r="N109" s="15"/>
      <c r="O109" s="15"/>
    </row>
    <row r="110" spans="1:15">
      <c r="A110" s="12" t="s">
        <v>171</v>
      </c>
      <c r="B110" s="12" t="s">
        <v>172</v>
      </c>
      <c r="C110" s="19">
        <v>115947</v>
      </c>
      <c r="D110" s="19">
        <v>0</v>
      </c>
      <c r="E110" s="19">
        <v>115947</v>
      </c>
      <c r="F110" s="19">
        <v>98989</v>
      </c>
      <c r="G110" s="19">
        <v>4132</v>
      </c>
      <c r="H110" s="19">
        <f t="shared" si="2"/>
        <v>103121</v>
      </c>
      <c r="I110" s="14">
        <f t="shared" si="3"/>
        <v>12826</v>
      </c>
      <c r="K110" s="5"/>
      <c r="M110" s="10"/>
      <c r="N110" s="15"/>
      <c r="O110" s="15"/>
    </row>
    <row r="111" spans="1:15">
      <c r="A111" s="12" t="s">
        <v>173</v>
      </c>
      <c r="B111" s="12" t="s">
        <v>174</v>
      </c>
      <c r="C111" s="19">
        <v>5994454</v>
      </c>
      <c r="D111" s="19">
        <v>0</v>
      </c>
      <c r="E111" s="19">
        <v>5994454</v>
      </c>
      <c r="F111" s="19">
        <v>7853315.6200000001</v>
      </c>
      <c r="G111" s="19">
        <v>762510.98</v>
      </c>
      <c r="H111" s="19">
        <f t="shared" si="2"/>
        <v>8615826.5999999996</v>
      </c>
      <c r="I111" s="14">
        <f t="shared" si="3"/>
        <v>-2621372.5999999996</v>
      </c>
      <c r="K111" s="5"/>
      <c r="M111" s="10"/>
      <c r="N111" s="15"/>
      <c r="O111" s="15"/>
    </row>
    <row r="112" spans="1:15">
      <c r="A112" s="12" t="s">
        <v>175</v>
      </c>
      <c r="B112" s="12" t="s">
        <v>176</v>
      </c>
      <c r="C112" s="19">
        <v>1000000</v>
      </c>
      <c r="D112" s="19">
        <v>0</v>
      </c>
      <c r="E112" s="19">
        <v>1000000</v>
      </c>
      <c r="F112" s="19">
        <v>0</v>
      </c>
      <c r="G112" s="19">
        <v>0</v>
      </c>
      <c r="H112" s="19">
        <f t="shared" si="2"/>
        <v>0</v>
      </c>
      <c r="I112" s="14">
        <f t="shared" si="3"/>
        <v>1000000</v>
      </c>
      <c r="K112" s="5"/>
      <c r="M112" s="10"/>
      <c r="N112" s="15"/>
      <c r="O112" s="15"/>
    </row>
    <row r="113" spans="1:16">
      <c r="A113" s="12" t="s">
        <v>177</v>
      </c>
      <c r="B113" s="12" t="s">
        <v>178</v>
      </c>
      <c r="C113" s="19">
        <v>1427591</v>
      </c>
      <c r="D113" s="19">
        <v>0</v>
      </c>
      <c r="E113" s="19">
        <v>1427591</v>
      </c>
      <c r="F113" s="19">
        <v>1127995.51</v>
      </c>
      <c r="G113" s="19">
        <v>98473.14</v>
      </c>
      <c r="H113" s="19">
        <f t="shared" si="2"/>
        <v>1226468.6499999999</v>
      </c>
      <c r="I113" s="14">
        <f t="shared" si="3"/>
        <v>201122.35000000009</v>
      </c>
      <c r="K113" s="5"/>
      <c r="M113" s="10"/>
      <c r="N113" s="15"/>
      <c r="O113" s="15"/>
    </row>
    <row r="114" spans="1:16">
      <c r="A114" s="12" t="s">
        <v>179</v>
      </c>
      <c r="B114" s="12" t="s">
        <v>180</v>
      </c>
      <c r="C114" s="19">
        <v>51296</v>
      </c>
      <c r="D114" s="19">
        <v>0</v>
      </c>
      <c r="E114" s="19">
        <v>51296</v>
      </c>
      <c r="F114" s="19">
        <v>19824</v>
      </c>
      <c r="G114" s="19">
        <v>0</v>
      </c>
      <c r="H114" s="19">
        <f t="shared" si="2"/>
        <v>19824</v>
      </c>
      <c r="I114" s="14">
        <f t="shared" si="3"/>
        <v>31472</v>
      </c>
      <c r="K114" s="5"/>
      <c r="M114" s="10"/>
      <c r="N114" s="15"/>
      <c r="O114" s="15"/>
    </row>
    <row r="115" spans="1:16">
      <c r="A115" s="12" t="s">
        <v>181</v>
      </c>
      <c r="B115" s="12" t="s">
        <v>182</v>
      </c>
      <c r="C115" s="19">
        <v>25000</v>
      </c>
      <c r="D115" s="19">
        <v>0</v>
      </c>
      <c r="E115" s="19">
        <v>25000</v>
      </c>
      <c r="F115" s="19">
        <v>0</v>
      </c>
      <c r="G115" s="19">
        <v>0</v>
      </c>
      <c r="H115" s="19">
        <f t="shared" si="2"/>
        <v>0</v>
      </c>
      <c r="I115" s="14">
        <f t="shared" si="3"/>
        <v>25000</v>
      </c>
      <c r="K115" s="5"/>
      <c r="M115" s="10"/>
      <c r="N115" s="15"/>
      <c r="O115" s="15"/>
    </row>
    <row r="116" spans="1:16">
      <c r="A116" s="12" t="s">
        <v>219</v>
      </c>
      <c r="B116" s="12" t="s">
        <v>220</v>
      </c>
      <c r="C116" s="19">
        <v>0</v>
      </c>
      <c r="D116" s="19">
        <v>0</v>
      </c>
      <c r="E116" s="19">
        <v>0</v>
      </c>
      <c r="F116" s="19">
        <v>35894.03</v>
      </c>
      <c r="G116" s="19">
        <v>6783.92</v>
      </c>
      <c r="H116" s="19">
        <f t="shared" si="2"/>
        <v>42677.95</v>
      </c>
      <c r="I116" s="14">
        <f t="shared" si="3"/>
        <v>-42677.95</v>
      </c>
      <c r="K116" s="5"/>
      <c r="M116" s="10"/>
      <c r="N116" s="15"/>
      <c r="O116" s="15"/>
    </row>
    <row r="117" spans="1:16">
      <c r="A117" s="12" t="s">
        <v>183</v>
      </c>
      <c r="B117" s="12" t="s">
        <v>184</v>
      </c>
      <c r="C117" s="19">
        <v>10000</v>
      </c>
      <c r="D117" s="19">
        <v>0</v>
      </c>
      <c r="E117" s="19">
        <v>10000</v>
      </c>
      <c r="F117" s="19">
        <v>1081.5</v>
      </c>
      <c r="G117" s="19">
        <v>3133.51</v>
      </c>
      <c r="H117" s="19">
        <f t="shared" si="2"/>
        <v>4215.01</v>
      </c>
      <c r="I117" s="14">
        <f t="shared" si="3"/>
        <v>5784.99</v>
      </c>
      <c r="K117" s="5"/>
      <c r="M117" s="10"/>
      <c r="N117" s="15"/>
      <c r="O117" s="15"/>
    </row>
    <row r="118" spans="1:16">
      <c r="A118" s="12" t="s">
        <v>225</v>
      </c>
      <c r="B118" s="12" t="s">
        <v>226</v>
      </c>
      <c r="C118" s="19">
        <v>0</v>
      </c>
      <c r="D118" s="19">
        <v>0</v>
      </c>
      <c r="E118" s="19">
        <v>0</v>
      </c>
      <c r="F118" s="19">
        <v>0</v>
      </c>
      <c r="G118" s="19">
        <v>382331</v>
      </c>
      <c r="H118" s="19">
        <f t="shared" si="2"/>
        <v>382331</v>
      </c>
      <c r="I118" s="14">
        <f t="shared" si="3"/>
        <v>-382331</v>
      </c>
      <c r="K118" s="5"/>
      <c r="M118" s="10"/>
      <c r="N118" s="15"/>
      <c r="O118" s="15"/>
    </row>
    <row r="119" spans="1:16">
      <c r="A119" s="12" t="s">
        <v>185</v>
      </c>
      <c r="B119" s="12" t="s">
        <v>186</v>
      </c>
      <c r="C119" s="19">
        <v>150000</v>
      </c>
      <c r="D119" s="19">
        <v>0</v>
      </c>
      <c r="E119" s="19">
        <v>150000</v>
      </c>
      <c r="F119" s="19">
        <v>351618.61</v>
      </c>
      <c r="G119" s="19">
        <v>51060.21</v>
      </c>
      <c r="H119" s="19">
        <f t="shared" si="2"/>
        <v>402678.82</v>
      </c>
      <c r="I119" s="14">
        <f t="shared" si="3"/>
        <v>-252678.82</v>
      </c>
      <c r="K119" s="5"/>
      <c r="M119" s="10"/>
      <c r="N119" s="15"/>
      <c r="O119" s="15"/>
    </row>
    <row r="120" spans="1:16">
      <c r="A120" s="12" t="s">
        <v>187</v>
      </c>
      <c r="B120" s="12" t="s">
        <v>188</v>
      </c>
      <c r="C120" s="19">
        <v>5200000</v>
      </c>
      <c r="D120" s="19">
        <v>1000926.48</v>
      </c>
      <c r="E120" s="19">
        <v>6200926.4800000004</v>
      </c>
      <c r="F120" s="19">
        <v>6117462.1299999999</v>
      </c>
      <c r="G120" s="19">
        <v>559589.80000000005</v>
      </c>
      <c r="H120" s="19">
        <f t="shared" si="2"/>
        <v>6677051.9299999997</v>
      </c>
      <c r="I120" s="14">
        <f t="shared" si="3"/>
        <v>-476125.44999999925</v>
      </c>
      <c r="K120" s="5"/>
      <c r="M120" s="10"/>
      <c r="N120" s="15"/>
      <c r="O120" s="15"/>
    </row>
    <row r="121" spans="1:16">
      <c r="A121" s="12"/>
      <c r="B121" s="12"/>
      <c r="C121" s="19"/>
      <c r="D121" s="19"/>
      <c r="E121" s="19"/>
      <c r="F121" s="19"/>
      <c r="G121" s="19"/>
      <c r="H121" s="19"/>
      <c r="I121" s="14">
        <f t="shared" ref="I121:I122" si="4">+E121-F121-G121</f>
        <v>0</v>
      </c>
      <c r="K121" s="5"/>
      <c r="M121" s="10"/>
      <c r="N121" s="15"/>
      <c r="O121" s="15"/>
    </row>
    <row r="122" spans="1:16" s="7" customFormat="1">
      <c r="A122" s="12"/>
      <c r="B122" s="12"/>
      <c r="C122" s="19"/>
      <c r="D122" s="19"/>
      <c r="E122" s="19"/>
      <c r="F122" s="19"/>
      <c r="G122" s="19"/>
      <c r="H122" s="19"/>
      <c r="I122" s="14">
        <f t="shared" si="4"/>
        <v>0</v>
      </c>
      <c r="K122" s="5"/>
      <c r="L122" s="8"/>
      <c r="M122" s="10"/>
      <c r="N122" s="15"/>
      <c r="O122" s="15"/>
      <c r="P122" s="16"/>
    </row>
    <row r="123" spans="1:16" s="7" customFormat="1">
      <c r="A123" s="22" t="s">
        <v>212</v>
      </c>
      <c r="B123" s="22"/>
      <c r="C123" s="20">
        <f t="shared" ref="C123:I123" si="5">SUM(C2:C122)</f>
        <v>1008086254</v>
      </c>
      <c r="D123" s="20">
        <f t="shared" si="5"/>
        <v>277303603.45000005</v>
      </c>
      <c r="E123" s="20">
        <f t="shared" si="5"/>
        <v>1285389857.4499998</v>
      </c>
      <c r="F123" s="20">
        <f t="shared" si="5"/>
        <v>1037223268.7300003</v>
      </c>
      <c r="G123" s="20">
        <f t="shared" si="5"/>
        <v>111165357.52999999</v>
      </c>
      <c r="H123" s="20">
        <f t="shared" si="5"/>
        <v>1148388626.26</v>
      </c>
      <c r="I123" s="6">
        <f t="shared" si="5"/>
        <v>137001231.19000006</v>
      </c>
      <c r="K123" s="17"/>
      <c r="L123" s="9"/>
      <c r="N123" s="15"/>
      <c r="O123" s="15"/>
      <c r="P123" s="16"/>
    </row>
    <row r="125" spans="1:16">
      <c r="A125" s="2"/>
    </row>
    <row r="126" spans="1:16">
      <c r="A126" s="2" t="s">
        <v>227</v>
      </c>
    </row>
    <row r="130" spans="9:11">
      <c r="I130" s="21"/>
    </row>
    <row r="131" spans="9:11">
      <c r="I131" s="21"/>
    </row>
    <row r="132" spans="9:11">
      <c r="I132" s="21"/>
      <c r="K132" s="5"/>
    </row>
    <row r="133" spans="9:11">
      <c r="I133" s="21"/>
    </row>
    <row r="134" spans="9:11">
      <c r="I134" s="21"/>
    </row>
    <row r="135" spans="9:11">
      <c r="I135" s="21"/>
    </row>
    <row r="136" spans="9:11">
      <c r="I136" s="21"/>
    </row>
    <row r="137" spans="9:11">
      <c r="I137" s="21"/>
    </row>
    <row r="138" spans="9:11">
      <c r="I138" s="21"/>
    </row>
    <row r="139" spans="9:11">
      <c r="I139" s="21"/>
    </row>
  </sheetData>
  <mergeCells count="1">
    <mergeCell ref="A123:B123"/>
  </mergeCells>
  <pageMargins left="0.86614173228346458" right="0.15748031496062992" top="1.3385826771653544" bottom="0.74803149606299213" header="0.70866141732283472" footer="0.35433070866141736"/>
  <pageSetup paperSize="9" scale="90" orientation="landscape" horizontalDpi="4294967295" verticalDpi="4294967295" r:id="rId1"/>
  <headerFooter>
    <oddHeader xml:space="preserve">&amp;C&amp;"-,Negrita"&amp;14MUNICIPALIDAD DE SAN MARTIN DE LOS ANDES
ESTADO DE EJECUCION DE INGRESOS&amp;R&amp;"-,Negrita"&amp;14 </oddHeader>
    <oddFooter>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SMA_PRESU_INGRE</vt:lpstr>
      <vt:lpstr>SMA_PRESU_INGRE!Títulos_a_imprimir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Alluvi</dc:creator>
  <cp:lastModifiedBy>guillermo.panigatti</cp:lastModifiedBy>
  <cp:lastPrinted>2019-08-15T11:18:50Z</cp:lastPrinted>
  <dcterms:created xsi:type="dcterms:W3CDTF">2017-06-21T11:37:15Z</dcterms:created>
  <dcterms:modified xsi:type="dcterms:W3CDTF">2020-07-15T16:12:57Z</dcterms:modified>
</cp:coreProperties>
</file>