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78" windowWidth="20058" windowHeight="7938"/>
  </bookViews>
  <sheets>
    <sheet name="Hoja1" sheetId="1" r:id="rId1"/>
  </sheets>
  <calcPr calcId="144525"/>
</workbook>
</file>

<file path=xl/calcChain.xml><?xml version="1.0" encoding="utf-8"?>
<calcChain xmlns="http://schemas.openxmlformats.org/spreadsheetml/2006/main">
  <c r="L218" i="1" l="1"/>
  <c r="L217" i="1"/>
  <c r="L216" i="1"/>
  <c r="L215" i="1"/>
  <c r="D225" i="1"/>
  <c r="E225" i="1"/>
  <c r="F225" i="1"/>
  <c r="G225" i="1"/>
  <c r="H225" i="1"/>
  <c r="D222" i="1"/>
  <c r="E222" i="1"/>
  <c r="F222" i="1"/>
  <c r="G222" i="1"/>
  <c r="H222" i="1"/>
  <c r="C225" i="1"/>
  <c r="C222" i="1"/>
  <c r="D219" i="1"/>
  <c r="E219" i="1"/>
  <c r="F219" i="1"/>
  <c r="G219" i="1"/>
  <c r="H219" i="1"/>
  <c r="C219" i="1"/>
  <c r="D199" i="1"/>
  <c r="E199" i="1"/>
  <c r="F199" i="1"/>
  <c r="G199" i="1"/>
  <c r="H199" i="1"/>
  <c r="C199" i="1"/>
  <c r="D195" i="1"/>
  <c r="E195" i="1"/>
  <c r="F195" i="1"/>
  <c r="G195" i="1"/>
  <c r="H195" i="1"/>
  <c r="C195" i="1"/>
  <c r="D192" i="1"/>
  <c r="E192" i="1"/>
  <c r="F192" i="1"/>
  <c r="G192" i="1"/>
  <c r="H192" i="1"/>
  <c r="C192" i="1"/>
  <c r="D183" i="1"/>
  <c r="E183" i="1"/>
  <c r="F183" i="1"/>
  <c r="G183" i="1"/>
  <c r="H183" i="1"/>
  <c r="C183" i="1"/>
  <c r="D165" i="1"/>
  <c r="E165" i="1"/>
  <c r="F165" i="1"/>
  <c r="G165" i="1"/>
  <c r="H165" i="1"/>
  <c r="C165" i="1"/>
  <c r="D141" i="1"/>
  <c r="E141" i="1"/>
  <c r="F141" i="1"/>
  <c r="G141" i="1"/>
  <c r="H141" i="1"/>
  <c r="C141" i="1"/>
  <c r="D138" i="1"/>
  <c r="E138" i="1"/>
  <c r="F138" i="1"/>
  <c r="G138" i="1"/>
  <c r="H138" i="1"/>
  <c r="C138" i="1"/>
  <c r="D132" i="1"/>
  <c r="E132" i="1"/>
  <c r="F132" i="1"/>
  <c r="G132" i="1"/>
  <c r="H132" i="1"/>
  <c r="C132" i="1"/>
  <c r="D125" i="1"/>
  <c r="E125" i="1"/>
  <c r="F125" i="1"/>
  <c r="G125" i="1"/>
  <c r="H125" i="1"/>
  <c r="C125" i="1"/>
  <c r="D119" i="1"/>
  <c r="E119" i="1"/>
  <c r="F119" i="1"/>
  <c r="G119" i="1"/>
  <c r="H119" i="1"/>
  <c r="C119" i="1"/>
  <c r="D114" i="1"/>
  <c r="E114" i="1"/>
  <c r="F114" i="1"/>
  <c r="G114" i="1"/>
  <c r="H114" i="1"/>
  <c r="C114" i="1"/>
  <c r="D106" i="1"/>
  <c r="E106" i="1"/>
  <c r="F106" i="1"/>
  <c r="G106" i="1"/>
  <c r="H106" i="1"/>
  <c r="C106" i="1"/>
  <c r="D95" i="1"/>
  <c r="E95" i="1"/>
  <c r="F95" i="1"/>
  <c r="G95" i="1"/>
  <c r="H95" i="1"/>
  <c r="C95" i="1"/>
  <c r="D83" i="1"/>
  <c r="E83" i="1"/>
  <c r="F83" i="1"/>
  <c r="G83" i="1"/>
  <c r="H83" i="1"/>
  <c r="C83" i="1"/>
  <c r="D78" i="1"/>
  <c r="E78" i="1"/>
  <c r="F78" i="1"/>
  <c r="G78" i="1"/>
  <c r="H78" i="1"/>
  <c r="C78" i="1"/>
  <c r="D71" i="1"/>
  <c r="E71" i="1"/>
  <c r="F71" i="1"/>
  <c r="G71" i="1"/>
  <c r="H71" i="1"/>
  <c r="C71" i="1"/>
  <c r="D63" i="1"/>
  <c r="E63" i="1"/>
  <c r="F63" i="1"/>
  <c r="G63" i="1"/>
  <c r="H63" i="1"/>
  <c r="C63" i="1"/>
  <c r="D59" i="1"/>
  <c r="E59" i="1"/>
  <c r="F59" i="1"/>
  <c r="G59" i="1"/>
  <c r="H59" i="1"/>
  <c r="C59" i="1"/>
  <c r="D50" i="1"/>
  <c r="E50" i="1"/>
  <c r="F50" i="1"/>
  <c r="G50" i="1"/>
  <c r="H50" i="1"/>
  <c r="C50" i="1"/>
  <c r="D42" i="1"/>
  <c r="E42" i="1"/>
  <c r="F42" i="1"/>
  <c r="G42" i="1"/>
  <c r="H42" i="1"/>
  <c r="C42" i="1"/>
  <c r="D36" i="1"/>
  <c r="E36" i="1"/>
  <c r="F36" i="1"/>
  <c r="G36" i="1"/>
  <c r="H36" i="1"/>
  <c r="C36" i="1"/>
  <c r="D29" i="1"/>
  <c r="E29" i="1"/>
  <c r="F29" i="1"/>
  <c r="G29" i="1"/>
  <c r="H29" i="1"/>
  <c r="C29" i="1"/>
  <c r="D21" i="1"/>
  <c r="E21" i="1"/>
  <c r="E226" i="1" s="1"/>
  <c r="F21" i="1"/>
  <c r="G21" i="1"/>
  <c r="H21" i="1"/>
  <c r="C21" i="1"/>
  <c r="C226" i="1" s="1"/>
  <c r="D12" i="1"/>
  <c r="D226" i="1" s="1"/>
  <c r="E12" i="1"/>
  <c r="F12" i="1"/>
  <c r="F226" i="1" s="1"/>
  <c r="G12" i="1"/>
  <c r="G226" i="1" s="1"/>
  <c r="H12" i="1"/>
  <c r="H226" i="1" s="1"/>
  <c r="C12" i="1"/>
</calcChain>
</file>

<file path=xl/sharedStrings.xml><?xml version="1.0" encoding="utf-8"?>
<sst xmlns="http://schemas.openxmlformats.org/spreadsheetml/2006/main" count="207" uniqueCount="185">
  <si>
    <t>MUNICIPALIDAD DE PICUN LEUFU</t>
  </si>
  <si>
    <t>EJECUCION PRESUPUESTARIA ENTRE EL 01/01/2019 Y EL 31/12/2019</t>
  </si>
  <si>
    <t>Pres Inic</t>
  </si>
  <si>
    <t>Ejec Ant</t>
  </si>
  <si>
    <t>Ejec Mes</t>
  </si>
  <si>
    <t>Ejec Tot</t>
  </si>
  <si>
    <t xml:space="preserve">En Mas </t>
  </si>
  <si>
    <t>En Menos</t>
  </si>
  <si>
    <t>PERSONAL PERMANENTE</t>
  </si>
  <si>
    <t>Retribuciones de los Cargos Permanentes</t>
  </si>
  <si>
    <t>Retribuciones que no hacen a los cargos</t>
  </si>
  <si>
    <t>Sueldo Anual Complementario</t>
  </si>
  <si>
    <t>Asignaciones Familiares</t>
  </si>
  <si>
    <t>Contribuciones Patronales</t>
  </si>
  <si>
    <t>Seguros riesgos del Trabajo</t>
  </si>
  <si>
    <t>Credito para Incrementos Salariales</t>
  </si>
  <si>
    <t>PERSONAL TRANSITORIO</t>
  </si>
  <si>
    <t>Retribuciones de los Cargos Transitorios</t>
  </si>
  <si>
    <t>PERSONAL POLITICO</t>
  </si>
  <si>
    <t>Retribuciones de los Cargos Politicos</t>
  </si>
  <si>
    <t>PRODUCTOS ALIM.AGROP Y FORESTALES</t>
  </si>
  <si>
    <t>Alimentos para Personas</t>
  </si>
  <si>
    <t>Alimentos para Animales</t>
  </si>
  <si>
    <t>Productos pecuarios</t>
  </si>
  <si>
    <t>Productos agroforestales</t>
  </si>
  <si>
    <t>Otros</t>
  </si>
  <si>
    <t>TEXTILES Y VESTUARIO</t>
  </si>
  <si>
    <t>Prendas para Vestir</t>
  </si>
  <si>
    <t>Hilados y telas</t>
  </si>
  <si>
    <t>Confecciones textiles</t>
  </si>
  <si>
    <t>PRODUCTOS DE PAPEL,CARTON E IMPRESO</t>
  </si>
  <si>
    <t>Papel de escritorio y carton</t>
  </si>
  <si>
    <t>Papel para computación</t>
  </si>
  <si>
    <t>Productos de papel y cartón</t>
  </si>
  <si>
    <t>Libros, revistas y periodocos</t>
  </si>
  <si>
    <t>Especies timbradas y valores</t>
  </si>
  <si>
    <t>PROD.QUIMI,COMBUSTIBLES Y LUBRICANT</t>
  </si>
  <si>
    <t>Compuestos Quimicos</t>
  </si>
  <si>
    <t>Abonos y Fertilizantes</t>
  </si>
  <si>
    <t>Insecticidas fumigantes y otros</t>
  </si>
  <si>
    <t>Combustibles y Lubricantes</t>
  </si>
  <si>
    <t>Especificos Veterinarios</t>
  </si>
  <si>
    <t>Productos farmaceuticos y medicinales</t>
  </si>
  <si>
    <t>PRODUCTOS MINERALES NO METALICOS</t>
  </si>
  <si>
    <t>Cemento, Cal y Yeso</t>
  </si>
  <si>
    <t>OTROS BIENES DE CONSUMO</t>
  </si>
  <si>
    <t>Elementos de Limpieza</t>
  </si>
  <si>
    <t>Utiles de escritorio, oficina y ense¤anz</t>
  </si>
  <si>
    <t>Utensilios de cocina y comedor</t>
  </si>
  <si>
    <t>Repuestos y Accesorios</t>
  </si>
  <si>
    <t>Utiles y materiales electricos</t>
  </si>
  <si>
    <t>SERVICIOS BASICOS</t>
  </si>
  <si>
    <t>Energia Electrica</t>
  </si>
  <si>
    <t>Gas</t>
  </si>
  <si>
    <t>Telefono,telefax y comunicaciones</t>
  </si>
  <si>
    <t>Correos</t>
  </si>
  <si>
    <t>ALQUILERES Y DERECHOS</t>
  </si>
  <si>
    <t>Alquiler de Edificios y Locales</t>
  </si>
  <si>
    <t>Alquiler de Maquinaria,Equipo y Medios d</t>
  </si>
  <si>
    <t>MANTEM.REPARACION Y LIMPIEZA BS MUN</t>
  </si>
  <si>
    <t>Mantenimiento y Reparacion de Edificios</t>
  </si>
  <si>
    <t>Mantenimiento y Reparacion de Vehiculos</t>
  </si>
  <si>
    <t>Mantenimiento y Reparacion de Maquinaria</t>
  </si>
  <si>
    <t>Mantenimiento y Reparacion de Vias de Co</t>
  </si>
  <si>
    <t>Mantenimiento de Sis Informaticos</t>
  </si>
  <si>
    <t>Mantenimiento Sis de Serv Basicos de Agu</t>
  </si>
  <si>
    <t>Mantenimiento Terminal de Omnibus</t>
  </si>
  <si>
    <t>Limpieza, aseo y fumigacion</t>
  </si>
  <si>
    <t>Mantenimiento espacios verdes</t>
  </si>
  <si>
    <t>SERVICIOS TECNICOS Y PROFESIONALES</t>
  </si>
  <si>
    <t>Estudios,Investigaciones y Proyectos de</t>
  </si>
  <si>
    <t>Medicos y Sanitarios</t>
  </si>
  <si>
    <t>Juridicos</t>
  </si>
  <si>
    <t>Contabilidad y Auditoria</t>
  </si>
  <si>
    <t>De Capacitacion</t>
  </si>
  <si>
    <t>De Informatica y Sistemas Computarizados</t>
  </si>
  <si>
    <t>Servicios de Hoteleria</t>
  </si>
  <si>
    <t>De Asesoria H.C.D</t>
  </si>
  <si>
    <t>Otros Servicios Contratados</t>
  </si>
  <si>
    <t>SERVICIOS COMERCIALES Y FINANCIEROS</t>
  </si>
  <si>
    <t>Transporte</t>
  </si>
  <si>
    <t>Imprenta,Publicaciones y Reproducciones</t>
  </si>
  <si>
    <t>Primas y Gastos de Seguros</t>
  </si>
  <si>
    <t>Comisiones y Gstos Bancarios</t>
  </si>
  <si>
    <t>Publicidad y Propaganda</t>
  </si>
  <si>
    <t>SERV.PUBLICOS MUN.CONTRATADOS A 3RO</t>
  </si>
  <si>
    <t>Residuos</t>
  </si>
  <si>
    <t>Limpieza de Casco Urbano</t>
  </si>
  <si>
    <t>Mantenimiento de espacios publicos</t>
  </si>
  <si>
    <t>PASAJES Y VIATICOS</t>
  </si>
  <si>
    <t>Pasajes</t>
  </si>
  <si>
    <t>Viáticos</t>
  </si>
  <si>
    <t>Reintegros</t>
  </si>
  <si>
    <t>Otros Servicios</t>
  </si>
  <si>
    <t>IMPUESTOS,DERECHOS Y TASAS</t>
  </si>
  <si>
    <t>Derechos y Tasas</t>
  </si>
  <si>
    <t>Multas,Recargos y Gastos Judiciales</t>
  </si>
  <si>
    <t>Reserva Ord. N° 952/18</t>
  </si>
  <si>
    <t>Gastos Tributarios</t>
  </si>
  <si>
    <t>OTROS SERVICIOS NCP</t>
  </si>
  <si>
    <t>Servicios de Ceremonial</t>
  </si>
  <si>
    <t>Gastos de Funcionamiento del H.C.D.</t>
  </si>
  <si>
    <t>Gastos Eventuales y Menores</t>
  </si>
  <si>
    <t>Fiesta del Chacarero y Hombre de Campo</t>
  </si>
  <si>
    <t>BIENES PREEXISTENTES</t>
  </si>
  <si>
    <t>Tierras y Terrenos</t>
  </si>
  <si>
    <t>CONSTRUCCIONES EN BS DOM PRIVADO</t>
  </si>
  <si>
    <t>Acondicionamiento de Planta de Liquidos</t>
  </si>
  <si>
    <t>Obra Nuevo Basurero</t>
  </si>
  <si>
    <t>Acondicionamiento de Cementerio Municipa</t>
  </si>
  <si>
    <t>Soluciones Habitacionales</t>
  </si>
  <si>
    <t>Mejoramiento de Insfraestructura Municip</t>
  </si>
  <si>
    <t>Ampliación y Refacción de Viviendas</t>
  </si>
  <si>
    <t>Otras Obras Menores</t>
  </si>
  <si>
    <t>Museo Municipal (Ex Tomatera)</t>
  </si>
  <si>
    <t>Terminación Bomberos (1er Etapa)</t>
  </si>
  <si>
    <t>Feria de Productores y Artesanos Locales</t>
  </si>
  <si>
    <t>Ampliación Red Cloacal Barrio La Esperan</t>
  </si>
  <si>
    <t>Red de Gas Natural</t>
  </si>
  <si>
    <t>I Etapa Nueva Captación de Agua Cruda</t>
  </si>
  <si>
    <t>Ampliación Red de Agua s/ calle Bs.A. en</t>
  </si>
  <si>
    <t>Ampliación Red Cloacal Empalme calle Ama</t>
  </si>
  <si>
    <t>Tribunas Cancha de Futbol</t>
  </si>
  <si>
    <t>Construcción de Baños y Vestuarios en Pr</t>
  </si>
  <si>
    <t>HOSPITAL PICUN LEUFU</t>
  </si>
  <si>
    <t>Norm,Catast. 10-RR021-6931</t>
  </si>
  <si>
    <t>Constr. Of. Prensa, Radio FM y Sala Moni</t>
  </si>
  <si>
    <t>Obra Red de Agua</t>
  </si>
  <si>
    <t>Mejoramiento Efluentes Cloacales</t>
  </si>
  <si>
    <t>CONSTRUCCIONES EN BS DOM PUBLICO</t>
  </si>
  <si>
    <t>Pavimento Urbano Calle Maestro Sosa , 27</t>
  </si>
  <si>
    <t>Mejoramiento Alumbrado Publico Sector Av</t>
  </si>
  <si>
    <t>Arbolado Lago</t>
  </si>
  <si>
    <t>Construcción y Mejoramiento de Espacios</t>
  </si>
  <si>
    <t>Badenes</t>
  </si>
  <si>
    <t>Embellecimiento de Paseo Arroyo Picún Le</t>
  </si>
  <si>
    <t>Acondicionamiento Plazas</t>
  </si>
  <si>
    <t>Vados Arroyo Picún Leufú</t>
  </si>
  <si>
    <t>Iluminación Espacios Verdes</t>
  </si>
  <si>
    <t>Reacondicionamiento de Espacios Deportiv</t>
  </si>
  <si>
    <t>Parque Recreativo Sector Laguna ( 1er Et</t>
  </si>
  <si>
    <t>Obra Monumento a La Virgen</t>
  </si>
  <si>
    <t>Pista de Patin en Parque La Laguna</t>
  </si>
  <si>
    <t>Sistema de Riego y Parquizacion de Picun</t>
  </si>
  <si>
    <t>Embellecimiento Ruta Nacional 237</t>
  </si>
  <si>
    <t>MAQUINARIA Y EQUIPO</t>
  </si>
  <si>
    <t>Equipo de Transporte traccion y Elevacio</t>
  </si>
  <si>
    <t>Equipo de Comunicacion y Se¤alamiento</t>
  </si>
  <si>
    <t>Equipo para Computacion</t>
  </si>
  <si>
    <t>Equipo de Oficina y Muebles</t>
  </si>
  <si>
    <t>Herramientas y Repuestos Mayores</t>
  </si>
  <si>
    <t>Equipo recreacional y educativo</t>
  </si>
  <si>
    <t>Equipos Varios</t>
  </si>
  <si>
    <t>EQUIPO DE SEGURIDAD</t>
  </si>
  <si>
    <t>Equipo de Seguridad</t>
  </si>
  <si>
    <t>ACTIVOS INTANGIBLES</t>
  </si>
  <si>
    <t>Programas de computación</t>
  </si>
  <si>
    <t>Otros activos intangibles</t>
  </si>
  <si>
    <t>TRANF AL S.PRIVAD P/FCIAR GTOS CTES</t>
  </si>
  <si>
    <t>Becas</t>
  </si>
  <si>
    <t>Ayuda Social a Personas</t>
  </si>
  <si>
    <t>Programa comedores Infantiles</t>
  </si>
  <si>
    <t>Programa Local de Emp.entr y capac labor</t>
  </si>
  <si>
    <t>Programa Juventud y Deporte</t>
  </si>
  <si>
    <t>Programa nuestros Adultos Mayores</t>
  </si>
  <si>
    <t>Programa Verano en Familia</t>
  </si>
  <si>
    <t>Programa promocion Turistica</t>
  </si>
  <si>
    <t>Programa Nacional Municipio Saludable</t>
  </si>
  <si>
    <t>Transferencias Instituciones Enseñanza (</t>
  </si>
  <si>
    <t>Transf p/programas sociales,culturales,d</t>
  </si>
  <si>
    <t>Programa Contribuyente Cumplidor</t>
  </si>
  <si>
    <t>Transf. A otras instituciones culturales</t>
  </si>
  <si>
    <t>Programa Crecer</t>
  </si>
  <si>
    <t>Juegos Integrados Neuquinos</t>
  </si>
  <si>
    <t>Convenio Recursos Hidricos</t>
  </si>
  <si>
    <t>Economia Social</t>
  </si>
  <si>
    <t>Programa Redes de Fortalecimiento Instit</t>
  </si>
  <si>
    <t>TRANF AL S.PRIVAD P/FCIAR GTOS CAPITAL</t>
  </si>
  <si>
    <t>Progr. de Prestamos Personales para Mejo</t>
  </si>
  <si>
    <t>AMORT DE LA DEUDA INTERNA A CTO PLZ</t>
  </si>
  <si>
    <t>Amortización Deuda Flotante</t>
  </si>
  <si>
    <t>Personal</t>
  </si>
  <si>
    <t>Bs y serv</t>
  </si>
  <si>
    <t>inv. Real di</t>
  </si>
  <si>
    <t>transf. Ctes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</si>
</sst>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\ * #,##0.00_-;\-&quot;$&quot;\ * #,##0.00_-;_-&quot;$&quot;\ * &quot;-&quot;??_-;_-@_-"/>
    <numFmt numFmtId="164" formatCode="_ &quot;$&quot;\ * #,##0.00_ ;_ &quot;$&quot;\ * \-#,##0.00_ ;_ &quot;$&quot;\ * &quot;-&quot;??_ ;_ @_ "/>
  </numFmts>
  <fonts count="3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0" xfId="0" applyNumberFormat="1"/>
    <xf numFmtId="0" fontId="0" fillId="0" borderId="0" xfId="0" applyBorder="1"/>
    <xf numFmtId="164" fontId="0" fillId="0" borderId="0" xfId="0" applyNumberFormat="1" applyBorder="1"/>
    <xf numFmtId="0" fontId="0" fillId="0" borderId="1" xfId="0" applyNumberFormat="1" applyBorder="1"/>
    <xf numFmtId="0" fontId="0" fillId="0" borderId="1" xfId="0" applyBorder="1"/>
    <xf numFmtId="164" fontId="0" fillId="0" borderId="1" xfId="0" applyNumberFormat="1" applyBorder="1"/>
    <xf numFmtId="164" fontId="0" fillId="0" borderId="0" xfId="0" applyNumberFormat="1"/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4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6"/>
  <sheetViews>
    <sheetView tabSelected="1" topLeftCell="A202" workbookViewId="0">
      <selection activeCell="L219" sqref="L219"/>
    </sheetView>
  </sheetViews>
  <sheetFormatPr baseColWidth="10" defaultRowHeight="14.4" x14ac:dyDescent="0.55000000000000004"/>
  <cols>
    <col min="1" max="1" width="7" bestFit="1" customWidth="1"/>
    <col min="2" max="2" width="39.41796875" bestFit="1" customWidth="1"/>
    <col min="3" max="3" width="16.15625" hidden="1" customWidth="1"/>
    <col min="4" max="4" width="15" hidden="1" customWidth="1"/>
    <col min="5" max="5" width="16.15625" hidden="1" customWidth="1"/>
    <col min="6" max="6" width="16.15625" bestFit="1" customWidth="1"/>
    <col min="7" max="7" width="15" hidden="1" customWidth="1"/>
    <col min="8" max="8" width="16.15625" hidden="1" customWidth="1"/>
    <col min="12" max="12" width="15.3671875" bestFit="1" customWidth="1"/>
  </cols>
  <sheetData>
    <row r="1" spans="1:8" ht="15.6" x14ac:dyDescent="0.6">
      <c r="A1" s="10" t="s">
        <v>0</v>
      </c>
      <c r="B1" s="10"/>
      <c r="C1" s="10"/>
      <c r="D1" s="10"/>
      <c r="E1" s="10"/>
      <c r="F1" s="10"/>
      <c r="G1" s="10"/>
      <c r="H1" s="10"/>
    </row>
    <row r="2" spans="1:8" ht="15.9" thickBot="1" x14ac:dyDescent="0.65">
      <c r="A2" s="11" t="s">
        <v>1</v>
      </c>
      <c r="B2" s="12"/>
      <c r="C2" s="12"/>
      <c r="D2" s="12"/>
      <c r="E2" s="12"/>
      <c r="F2" s="12"/>
      <c r="G2" s="12"/>
      <c r="H2" s="12"/>
    </row>
    <row r="3" spans="1:8" ht="14.7" thickBot="1" x14ac:dyDescent="0.6">
      <c r="A3" s="1"/>
      <c r="B3" s="1"/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</row>
    <row r="4" spans="1:8" x14ac:dyDescent="0.55000000000000004">
      <c r="A4" s="3">
        <v>411</v>
      </c>
      <c r="B4" s="4" t="s">
        <v>8</v>
      </c>
      <c r="C4" s="5"/>
      <c r="D4" s="5"/>
      <c r="E4" s="5"/>
      <c r="F4" s="5"/>
      <c r="G4" s="5"/>
      <c r="H4" s="5"/>
    </row>
    <row r="5" spans="1:8" x14ac:dyDescent="0.55000000000000004">
      <c r="A5" s="3">
        <v>41101</v>
      </c>
      <c r="B5" s="4" t="s">
        <v>9</v>
      </c>
      <c r="C5" s="5">
        <v>18036363.960000001</v>
      </c>
      <c r="D5" s="5">
        <v>0</v>
      </c>
      <c r="E5" s="5">
        <v>21060405.23</v>
      </c>
      <c r="F5" s="5">
        <v>21060405.23</v>
      </c>
      <c r="G5" s="5">
        <v>3024041.27</v>
      </c>
      <c r="H5" s="5">
        <v>0</v>
      </c>
    </row>
    <row r="6" spans="1:8" x14ac:dyDescent="0.55000000000000004">
      <c r="A6" s="3">
        <v>41102</v>
      </c>
      <c r="B6" s="4" t="s">
        <v>10</v>
      </c>
      <c r="C6" s="5">
        <v>29606169.289999999</v>
      </c>
      <c r="D6" s="5">
        <v>0</v>
      </c>
      <c r="E6" s="5">
        <v>35025492.880000003</v>
      </c>
      <c r="F6" s="5">
        <v>35025492.880000003</v>
      </c>
      <c r="G6" s="5">
        <v>5419323.5899999999</v>
      </c>
      <c r="H6" s="5">
        <v>0</v>
      </c>
    </row>
    <row r="7" spans="1:8" x14ac:dyDescent="0.55000000000000004">
      <c r="A7" s="3">
        <v>41103</v>
      </c>
      <c r="B7" s="4" t="s">
        <v>11</v>
      </c>
      <c r="C7" s="5">
        <v>4111018.39</v>
      </c>
      <c r="D7" s="5">
        <v>0</v>
      </c>
      <c r="E7" s="5">
        <v>4674814.4800000004</v>
      </c>
      <c r="F7" s="5">
        <v>4674814.4800000004</v>
      </c>
      <c r="G7" s="5">
        <v>563796.09</v>
      </c>
      <c r="H7" s="5">
        <v>0</v>
      </c>
    </row>
    <row r="8" spans="1:8" x14ac:dyDescent="0.55000000000000004">
      <c r="A8" s="3">
        <v>41104</v>
      </c>
      <c r="B8" s="4" t="s">
        <v>12</v>
      </c>
      <c r="C8" s="5">
        <v>1689687.47</v>
      </c>
      <c r="D8" s="5">
        <v>0</v>
      </c>
      <c r="E8" s="5">
        <v>1661336.25</v>
      </c>
      <c r="F8" s="5">
        <v>1661336.25</v>
      </c>
      <c r="G8" s="5">
        <v>0</v>
      </c>
      <c r="H8" s="5">
        <v>28351.22</v>
      </c>
    </row>
    <row r="9" spans="1:8" x14ac:dyDescent="0.55000000000000004">
      <c r="A9" s="3">
        <v>41105</v>
      </c>
      <c r="B9" s="4" t="s">
        <v>13</v>
      </c>
      <c r="C9" s="5">
        <v>11153174.810000001</v>
      </c>
      <c r="D9" s="5">
        <v>0</v>
      </c>
      <c r="E9" s="5">
        <v>13089063.390000001</v>
      </c>
      <c r="F9" s="5">
        <v>13089063.390000001</v>
      </c>
      <c r="G9" s="5">
        <v>1935888.58</v>
      </c>
      <c r="H9" s="5">
        <v>0</v>
      </c>
    </row>
    <row r="10" spans="1:8" x14ac:dyDescent="0.55000000000000004">
      <c r="A10" s="3">
        <v>41106</v>
      </c>
      <c r="B10" s="4" t="s">
        <v>14</v>
      </c>
      <c r="C10" s="5">
        <v>1518824.02</v>
      </c>
      <c r="D10" s="5">
        <v>0</v>
      </c>
      <c r="E10" s="5">
        <v>1805328.11</v>
      </c>
      <c r="F10" s="5">
        <v>1805328.11</v>
      </c>
      <c r="G10" s="5">
        <v>286504.09000000003</v>
      </c>
      <c r="H10" s="5">
        <v>0</v>
      </c>
    </row>
    <row r="11" spans="1:8" ht="14.7" thickBot="1" x14ac:dyDescent="0.6">
      <c r="A11" s="6">
        <v>41107</v>
      </c>
      <c r="B11" s="7" t="s">
        <v>15</v>
      </c>
      <c r="C11" s="8">
        <v>5446986.7699999996</v>
      </c>
      <c r="D11" s="8">
        <v>0</v>
      </c>
      <c r="E11" s="8">
        <v>0</v>
      </c>
      <c r="F11" s="8">
        <v>0</v>
      </c>
      <c r="G11" s="8">
        <v>0</v>
      </c>
      <c r="H11" s="8">
        <v>5446987</v>
      </c>
    </row>
    <row r="12" spans="1:8" x14ac:dyDescent="0.55000000000000004">
      <c r="C12" s="9">
        <f>SUM(C5:C11)</f>
        <v>71562224.710000008</v>
      </c>
      <c r="D12" s="9">
        <f t="shared" ref="D12:H12" si="0">SUM(D5:D11)</f>
        <v>0</v>
      </c>
      <c r="E12" s="9">
        <f t="shared" si="0"/>
        <v>77316440.340000004</v>
      </c>
      <c r="F12" s="9">
        <f t="shared" si="0"/>
        <v>77316440.340000004</v>
      </c>
      <c r="G12" s="9">
        <f t="shared" si="0"/>
        <v>11229553.619999999</v>
      </c>
      <c r="H12" s="9">
        <f t="shared" si="0"/>
        <v>5475338.2199999997</v>
      </c>
    </row>
    <row r="13" spans="1:8" x14ac:dyDescent="0.55000000000000004">
      <c r="A13" s="3">
        <v>412</v>
      </c>
      <c r="B13" s="4" t="s">
        <v>16</v>
      </c>
      <c r="C13" s="5"/>
      <c r="D13" s="5"/>
      <c r="E13" s="5"/>
      <c r="F13" s="5"/>
      <c r="G13" s="5"/>
      <c r="H13" s="5"/>
    </row>
    <row r="14" spans="1:8" x14ac:dyDescent="0.55000000000000004">
      <c r="A14" s="3">
        <v>41201</v>
      </c>
      <c r="B14" s="4" t="s">
        <v>17</v>
      </c>
      <c r="C14" s="5">
        <v>5040240.84</v>
      </c>
      <c r="D14" s="5">
        <v>0</v>
      </c>
      <c r="E14" s="5">
        <v>4769969.5999999996</v>
      </c>
      <c r="F14" s="5">
        <v>4769969.5999999996</v>
      </c>
      <c r="G14" s="5">
        <v>0</v>
      </c>
      <c r="H14" s="5">
        <v>270271.2</v>
      </c>
    </row>
    <row r="15" spans="1:8" x14ac:dyDescent="0.55000000000000004">
      <c r="A15" s="3">
        <v>41202</v>
      </c>
      <c r="B15" s="4" t="s">
        <v>10</v>
      </c>
      <c r="C15" s="5">
        <v>5070069.84</v>
      </c>
      <c r="D15" s="5">
        <v>0</v>
      </c>
      <c r="E15" s="5">
        <v>4889378.51</v>
      </c>
      <c r="F15" s="5">
        <v>4889378.51</v>
      </c>
      <c r="G15" s="5">
        <v>0</v>
      </c>
      <c r="H15" s="5">
        <v>180691.3</v>
      </c>
    </row>
    <row r="16" spans="1:8" x14ac:dyDescent="0.55000000000000004">
      <c r="A16" s="3">
        <v>41203</v>
      </c>
      <c r="B16" s="4" t="s">
        <v>11</v>
      </c>
      <c r="C16" s="5">
        <v>810859.22</v>
      </c>
      <c r="D16" s="5">
        <v>0</v>
      </c>
      <c r="E16" s="5">
        <v>734007.35</v>
      </c>
      <c r="F16" s="5">
        <v>734007.35</v>
      </c>
      <c r="G16" s="5">
        <v>0</v>
      </c>
      <c r="H16" s="5">
        <v>76851.87</v>
      </c>
    </row>
    <row r="17" spans="1:8" x14ac:dyDescent="0.55000000000000004">
      <c r="A17" s="3">
        <v>41204</v>
      </c>
      <c r="B17" s="4" t="s">
        <v>12</v>
      </c>
      <c r="C17" s="5">
        <v>171937.5</v>
      </c>
      <c r="D17" s="5">
        <v>0</v>
      </c>
      <c r="E17" s="5">
        <v>259615.43</v>
      </c>
      <c r="F17" s="5">
        <v>259615.43</v>
      </c>
      <c r="G17" s="5">
        <v>87677.93</v>
      </c>
      <c r="H17" s="5">
        <v>0</v>
      </c>
    </row>
    <row r="18" spans="1:8" x14ac:dyDescent="0.55000000000000004">
      <c r="A18" s="3">
        <v>41205</v>
      </c>
      <c r="B18" s="4" t="s">
        <v>13</v>
      </c>
      <c r="C18" s="5">
        <v>2424469.08</v>
      </c>
      <c r="D18" s="5">
        <v>0</v>
      </c>
      <c r="E18" s="5">
        <v>2288906.5699999998</v>
      </c>
      <c r="F18" s="5">
        <v>2288906.5699999998</v>
      </c>
      <c r="G18" s="5">
        <v>0</v>
      </c>
      <c r="H18" s="5">
        <v>135562.5</v>
      </c>
    </row>
    <row r="19" spans="1:8" x14ac:dyDescent="0.55000000000000004">
      <c r="A19" s="3">
        <v>41206</v>
      </c>
      <c r="B19" s="4" t="s">
        <v>14</v>
      </c>
      <c r="C19" s="5">
        <v>330233.82</v>
      </c>
      <c r="D19" s="5">
        <v>0</v>
      </c>
      <c r="E19" s="5">
        <v>324485.86</v>
      </c>
      <c r="F19" s="5">
        <v>324485.86</v>
      </c>
      <c r="G19" s="5">
        <v>0</v>
      </c>
      <c r="H19" s="5">
        <v>5747.96</v>
      </c>
    </row>
    <row r="20" spans="1:8" ht="14.7" thickBot="1" x14ac:dyDescent="0.6">
      <c r="A20" s="6">
        <v>41207</v>
      </c>
      <c r="B20" s="7" t="s">
        <v>15</v>
      </c>
      <c r="C20" s="8">
        <v>1067171.82</v>
      </c>
      <c r="D20" s="8">
        <v>0</v>
      </c>
      <c r="E20" s="8">
        <v>0</v>
      </c>
      <c r="F20" s="8">
        <v>0</v>
      </c>
      <c r="G20" s="8">
        <v>0</v>
      </c>
      <c r="H20" s="8">
        <v>1067172</v>
      </c>
    </row>
    <row r="21" spans="1:8" x14ac:dyDescent="0.55000000000000004">
      <c r="C21" s="9">
        <f>SUM(C14:C20)</f>
        <v>14914982.120000001</v>
      </c>
      <c r="D21" s="9">
        <f t="shared" ref="D21:H21" si="1">SUM(D14:D20)</f>
        <v>0</v>
      </c>
      <c r="E21" s="9">
        <f t="shared" si="1"/>
        <v>13266363.319999998</v>
      </c>
      <c r="F21" s="9">
        <f t="shared" si="1"/>
        <v>13266363.319999998</v>
      </c>
      <c r="G21" s="9">
        <f t="shared" si="1"/>
        <v>87677.93</v>
      </c>
      <c r="H21" s="9">
        <f t="shared" si="1"/>
        <v>1736296.83</v>
      </c>
    </row>
    <row r="22" spans="1:8" x14ac:dyDescent="0.55000000000000004">
      <c r="A22" s="3">
        <v>413</v>
      </c>
      <c r="B22" s="4" t="s">
        <v>18</v>
      </c>
      <c r="C22" s="5"/>
      <c r="D22" s="5"/>
      <c r="E22" s="5"/>
      <c r="F22" s="5"/>
      <c r="G22" s="5"/>
      <c r="H22" s="5"/>
    </row>
    <row r="23" spans="1:8" x14ac:dyDescent="0.55000000000000004">
      <c r="A23" s="3">
        <v>41301</v>
      </c>
      <c r="B23" s="4" t="s">
        <v>19</v>
      </c>
      <c r="C23" s="5">
        <v>8502773</v>
      </c>
      <c r="D23" s="5">
        <v>0</v>
      </c>
      <c r="E23" s="5">
        <v>7671502.5099999998</v>
      </c>
      <c r="F23" s="5">
        <v>7671502.5099999998</v>
      </c>
      <c r="G23" s="5">
        <v>0</v>
      </c>
      <c r="H23" s="5">
        <v>831270.5</v>
      </c>
    </row>
    <row r="24" spans="1:8" x14ac:dyDescent="0.55000000000000004">
      <c r="A24" s="3">
        <v>41302</v>
      </c>
      <c r="B24" s="4" t="s">
        <v>10</v>
      </c>
      <c r="C24" s="5">
        <v>1747451.05</v>
      </c>
      <c r="D24" s="5">
        <v>0</v>
      </c>
      <c r="E24" s="5">
        <v>2814929.73</v>
      </c>
      <c r="F24" s="5">
        <v>2814929.73</v>
      </c>
      <c r="G24" s="5">
        <v>1067478.68</v>
      </c>
      <c r="H24" s="5">
        <v>0</v>
      </c>
    </row>
    <row r="25" spans="1:8" x14ac:dyDescent="0.55000000000000004">
      <c r="A25" s="3">
        <v>41303</v>
      </c>
      <c r="B25" s="4" t="s">
        <v>11</v>
      </c>
      <c r="C25" s="5">
        <v>965525.09</v>
      </c>
      <c r="D25" s="5">
        <v>0</v>
      </c>
      <c r="E25" s="5">
        <v>617298.99</v>
      </c>
      <c r="F25" s="5">
        <v>617298.99</v>
      </c>
      <c r="G25" s="5">
        <v>0</v>
      </c>
      <c r="H25" s="5">
        <v>348226.1</v>
      </c>
    </row>
    <row r="26" spans="1:8" x14ac:dyDescent="0.55000000000000004">
      <c r="A26" s="3">
        <v>41304</v>
      </c>
      <c r="B26" s="4" t="s">
        <v>12</v>
      </c>
      <c r="C26" s="5">
        <v>45984.37</v>
      </c>
      <c r="D26" s="5">
        <v>0</v>
      </c>
      <c r="E26" s="5">
        <v>40571.25</v>
      </c>
      <c r="F26" s="5">
        <v>40571.25</v>
      </c>
      <c r="G26" s="5">
        <v>0</v>
      </c>
      <c r="H26" s="5">
        <v>5413.12</v>
      </c>
    </row>
    <row r="27" spans="1:8" x14ac:dyDescent="0.55000000000000004">
      <c r="A27" s="3">
        <v>41305</v>
      </c>
      <c r="B27" s="4" t="s">
        <v>13</v>
      </c>
      <c r="C27" s="5">
        <v>2451598.15</v>
      </c>
      <c r="D27" s="5">
        <v>0</v>
      </c>
      <c r="E27" s="5">
        <v>2379647.91</v>
      </c>
      <c r="F27" s="5">
        <v>2379647.91</v>
      </c>
      <c r="G27" s="5">
        <v>0</v>
      </c>
      <c r="H27" s="5">
        <v>71950.240000000005</v>
      </c>
    </row>
    <row r="28" spans="1:8" ht="14.7" thickBot="1" x14ac:dyDescent="0.6">
      <c r="A28" s="6">
        <v>41306</v>
      </c>
      <c r="B28" s="7" t="s">
        <v>14</v>
      </c>
      <c r="C28" s="8">
        <v>351312.15</v>
      </c>
      <c r="D28" s="8">
        <v>0</v>
      </c>
      <c r="E28" s="8">
        <v>338803.53</v>
      </c>
      <c r="F28" s="8">
        <v>338803.53</v>
      </c>
      <c r="G28" s="8">
        <v>0</v>
      </c>
      <c r="H28" s="8">
        <v>12508.62</v>
      </c>
    </row>
    <row r="29" spans="1:8" x14ac:dyDescent="0.55000000000000004">
      <c r="C29" s="9">
        <f>SUM(C23:C28)</f>
        <v>14064643.810000001</v>
      </c>
      <c r="D29" s="9">
        <f t="shared" ref="D29:H29" si="2">SUM(D23:D28)</f>
        <v>0</v>
      </c>
      <c r="E29" s="9">
        <f t="shared" si="2"/>
        <v>13862753.92</v>
      </c>
      <c r="F29" s="9">
        <f t="shared" si="2"/>
        <v>13862753.92</v>
      </c>
      <c r="G29" s="9">
        <f t="shared" si="2"/>
        <v>1067478.68</v>
      </c>
      <c r="H29" s="9">
        <f t="shared" si="2"/>
        <v>1269368.5800000003</v>
      </c>
    </row>
    <row r="30" spans="1:8" x14ac:dyDescent="0.55000000000000004">
      <c r="A30" s="3">
        <v>421</v>
      </c>
      <c r="B30" s="4" t="s">
        <v>20</v>
      </c>
      <c r="C30" s="5"/>
      <c r="D30" s="5"/>
      <c r="E30" s="5"/>
      <c r="F30" s="5"/>
      <c r="G30" s="5"/>
      <c r="H30" s="5"/>
    </row>
    <row r="31" spans="1:8" x14ac:dyDescent="0.55000000000000004">
      <c r="A31" s="3">
        <v>42101</v>
      </c>
      <c r="B31" s="4" t="s">
        <v>21</v>
      </c>
      <c r="C31" s="5">
        <v>770000</v>
      </c>
      <c r="D31" s="5">
        <v>0</v>
      </c>
      <c r="E31" s="5">
        <v>1403281.16</v>
      </c>
      <c r="F31" s="5">
        <v>1403281.16</v>
      </c>
      <c r="G31" s="5">
        <v>633281.16</v>
      </c>
      <c r="H31" s="5">
        <v>0</v>
      </c>
    </row>
    <row r="32" spans="1:8" x14ac:dyDescent="0.55000000000000004">
      <c r="A32" s="3">
        <v>42102</v>
      </c>
      <c r="B32" s="4" t="s">
        <v>22</v>
      </c>
      <c r="C32" s="5">
        <v>50000</v>
      </c>
      <c r="D32" s="5">
        <v>0</v>
      </c>
      <c r="E32" s="5">
        <v>24600</v>
      </c>
      <c r="F32" s="5">
        <v>24600</v>
      </c>
      <c r="G32" s="5">
        <v>0</v>
      </c>
      <c r="H32" s="5">
        <v>25400</v>
      </c>
    </row>
    <row r="33" spans="1:8" x14ac:dyDescent="0.55000000000000004">
      <c r="A33" s="3">
        <v>42103</v>
      </c>
      <c r="B33" s="4" t="s">
        <v>23</v>
      </c>
      <c r="C33" s="5">
        <v>5000</v>
      </c>
      <c r="D33" s="5">
        <v>0</v>
      </c>
      <c r="E33" s="5">
        <v>0</v>
      </c>
      <c r="F33" s="5">
        <v>0</v>
      </c>
      <c r="G33" s="5">
        <v>0</v>
      </c>
      <c r="H33" s="5">
        <v>5000</v>
      </c>
    </row>
    <row r="34" spans="1:8" x14ac:dyDescent="0.55000000000000004">
      <c r="A34" s="3">
        <v>42104</v>
      </c>
      <c r="B34" s="4" t="s">
        <v>24</v>
      </c>
      <c r="C34" s="5">
        <v>2000</v>
      </c>
      <c r="D34" s="5">
        <v>0</v>
      </c>
      <c r="E34" s="5">
        <v>780</v>
      </c>
      <c r="F34" s="5">
        <v>780</v>
      </c>
      <c r="G34" s="5">
        <v>0</v>
      </c>
      <c r="H34" s="5">
        <v>1220</v>
      </c>
    </row>
    <row r="35" spans="1:8" ht="14.7" thickBot="1" x14ac:dyDescent="0.6">
      <c r="A35" s="6">
        <v>42105</v>
      </c>
      <c r="B35" s="7" t="s">
        <v>25</v>
      </c>
      <c r="C35" s="8">
        <v>2000</v>
      </c>
      <c r="D35" s="8">
        <v>0</v>
      </c>
      <c r="E35" s="8">
        <v>0</v>
      </c>
      <c r="F35" s="8">
        <v>0</v>
      </c>
      <c r="G35" s="8">
        <v>0</v>
      </c>
      <c r="H35" s="8">
        <v>2000</v>
      </c>
    </row>
    <row r="36" spans="1:8" x14ac:dyDescent="0.55000000000000004">
      <c r="C36" s="9">
        <f>SUM(C31:C35)</f>
        <v>829000</v>
      </c>
      <c r="D36" s="9">
        <f t="shared" ref="D36:H36" si="3">SUM(D31:D35)</f>
        <v>0</v>
      </c>
      <c r="E36" s="9">
        <f t="shared" si="3"/>
        <v>1428661.16</v>
      </c>
      <c r="F36" s="9">
        <f t="shared" si="3"/>
        <v>1428661.16</v>
      </c>
      <c r="G36" s="9">
        <f t="shared" si="3"/>
        <v>633281.16</v>
      </c>
      <c r="H36" s="9">
        <f t="shared" si="3"/>
        <v>33620</v>
      </c>
    </row>
    <row r="37" spans="1:8" x14ac:dyDescent="0.55000000000000004">
      <c r="A37" s="3">
        <v>422</v>
      </c>
      <c r="B37" s="4" t="s">
        <v>26</v>
      </c>
      <c r="C37" s="5"/>
      <c r="D37" s="5"/>
      <c r="E37" s="5"/>
      <c r="F37" s="5"/>
      <c r="G37" s="5"/>
      <c r="H37" s="5"/>
    </row>
    <row r="38" spans="1:8" x14ac:dyDescent="0.55000000000000004">
      <c r="A38" s="3">
        <v>42201</v>
      </c>
      <c r="B38" s="4" t="s">
        <v>27</v>
      </c>
      <c r="C38" s="5">
        <v>800000</v>
      </c>
      <c r="D38" s="5">
        <v>0</v>
      </c>
      <c r="E38" s="5">
        <v>1209372.19</v>
      </c>
      <c r="F38" s="5">
        <v>1209372.19</v>
      </c>
      <c r="G38" s="5">
        <v>409372.19</v>
      </c>
      <c r="H38" s="5">
        <v>0</v>
      </c>
    </row>
    <row r="39" spans="1:8" x14ac:dyDescent="0.55000000000000004">
      <c r="A39" s="3">
        <v>42202</v>
      </c>
      <c r="B39" s="4" t="s">
        <v>28</v>
      </c>
      <c r="C39" s="5">
        <v>80000</v>
      </c>
      <c r="D39" s="5">
        <v>0</v>
      </c>
      <c r="E39" s="5">
        <v>149598</v>
      </c>
      <c r="F39" s="5">
        <v>149598</v>
      </c>
      <c r="G39" s="5">
        <v>69598</v>
      </c>
      <c r="H39" s="5">
        <v>0</v>
      </c>
    </row>
    <row r="40" spans="1:8" x14ac:dyDescent="0.55000000000000004">
      <c r="A40" s="3">
        <v>42203</v>
      </c>
      <c r="B40" s="4" t="s">
        <v>29</v>
      </c>
      <c r="C40" s="5">
        <v>10000</v>
      </c>
      <c r="D40" s="5">
        <v>0</v>
      </c>
      <c r="E40" s="5">
        <v>0</v>
      </c>
      <c r="F40" s="5">
        <v>0</v>
      </c>
      <c r="G40" s="5">
        <v>0</v>
      </c>
      <c r="H40" s="5">
        <v>10000</v>
      </c>
    </row>
    <row r="41" spans="1:8" ht="14.7" thickBot="1" x14ac:dyDescent="0.6">
      <c r="A41" s="6">
        <v>42204</v>
      </c>
      <c r="B41" s="7" t="s">
        <v>25</v>
      </c>
      <c r="C41" s="8">
        <v>2000</v>
      </c>
      <c r="D41" s="8">
        <v>0</v>
      </c>
      <c r="E41" s="8">
        <v>0</v>
      </c>
      <c r="F41" s="8">
        <v>0</v>
      </c>
      <c r="G41" s="8">
        <v>0</v>
      </c>
      <c r="H41" s="8">
        <v>2000</v>
      </c>
    </row>
    <row r="42" spans="1:8" x14ac:dyDescent="0.55000000000000004">
      <c r="C42" s="9">
        <f>SUM(C38:C41)</f>
        <v>892000</v>
      </c>
      <c r="D42" s="9">
        <f t="shared" ref="D42:H42" si="4">SUM(D38:D41)</f>
        <v>0</v>
      </c>
      <c r="E42" s="9">
        <f t="shared" si="4"/>
        <v>1358970.19</v>
      </c>
      <c r="F42" s="9">
        <f t="shared" si="4"/>
        <v>1358970.19</v>
      </c>
      <c r="G42" s="9">
        <f t="shared" si="4"/>
        <v>478970.19</v>
      </c>
      <c r="H42" s="9">
        <f t="shared" si="4"/>
        <v>12000</v>
      </c>
    </row>
    <row r="43" spans="1:8" x14ac:dyDescent="0.55000000000000004">
      <c r="A43" s="3">
        <v>423</v>
      </c>
      <c r="B43" s="4" t="s">
        <v>30</v>
      </c>
      <c r="C43" s="5"/>
      <c r="D43" s="5"/>
      <c r="E43" s="5"/>
      <c r="F43" s="5"/>
      <c r="G43" s="5"/>
      <c r="H43" s="5"/>
    </row>
    <row r="44" spans="1:8" x14ac:dyDescent="0.55000000000000004">
      <c r="A44" s="3">
        <v>42301</v>
      </c>
      <c r="B44" s="4" t="s">
        <v>31</v>
      </c>
      <c r="C44" s="5">
        <v>10000</v>
      </c>
      <c r="D44" s="5">
        <v>0</v>
      </c>
      <c r="E44" s="5">
        <v>0</v>
      </c>
      <c r="F44" s="5">
        <v>0</v>
      </c>
      <c r="G44" s="5">
        <v>0</v>
      </c>
      <c r="H44" s="5">
        <v>10000</v>
      </c>
    </row>
    <row r="45" spans="1:8" x14ac:dyDescent="0.55000000000000004">
      <c r="A45" s="3">
        <v>42302</v>
      </c>
      <c r="B45" s="4" t="s">
        <v>32</v>
      </c>
      <c r="C45" s="5">
        <v>50000</v>
      </c>
      <c r="D45" s="5">
        <v>0</v>
      </c>
      <c r="E45" s="5">
        <v>0</v>
      </c>
      <c r="F45" s="5">
        <v>0</v>
      </c>
      <c r="G45" s="5">
        <v>0</v>
      </c>
      <c r="H45" s="5">
        <v>50000</v>
      </c>
    </row>
    <row r="46" spans="1:8" x14ac:dyDescent="0.55000000000000004">
      <c r="A46" s="3">
        <v>42304</v>
      </c>
      <c r="B46" s="4" t="s">
        <v>33</v>
      </c>
      <c r="C46" s="5">
        <v>5000</v>
      </c>
      <c r="D46" s="5">
        <v>0</v>
      </c>
      <c r="E46" s="5">
        <v>16262.18</v>
      </c>
      <c r="F46" s="5">
        <v>16262.18</v>
      </c>
      <c r="G46" s="5">
        <v>11262.18</v>
      </c>
      <c r="H46" s="5">
        <v>0</v>
      </c>
    </row>
    <row r="47" spans="1:8" x14ac:dyDescent="0.55000000000000004">
      <c r="A47" s="3">
        <v>42305</v>
      </c>
      <c r="B47" s="4" t="s">
        <v>34</v>
      </c>
      <c r="C47" s="5">
        <v>2000</v>
      </c>
      <c r="D47" s="5">
        <v>0</v>
      </c>
      <c r="E47" s="5">
        <v>0</v>
      </c>
      <c r="F47" s="5">
        <v>0</v>
      </c>
      <c r="G47" s="5">
        <v>0</v>
      </c>
      <c r="H47" s="5">
        <v>2000</v>
      </c>
    </row>
    <row r="48" spans="1:8" x14ac:dyDescent="0.55000000000000004">
      <c r="A48" s="3">
        <v>42306</v>
      </c>
      <c r="B48" s="4" t="s">
        <v>35</v>
      </c>
      <c r="C48" s="5">
        <v>2000</v>
      </c>
      <c r="D48" s="5">
        <v>0</v>
      </c>
      <c r="E48" s="5">
        <v>0</v>
      </c>
      <c r="F48" s="5">
        <v>0</v>
      </c>
      <c r="G48" s="5">
        <v>0</v>
      </c>
      <c r="H48" s="5">
        <v>2000</v>
      </c>
    </row>
    <row r="49" spans="1:8" ht="14.7" thickBot="1" x14ac:dyDescent="0.6">
      <c r="A49" s="6">
        <v>42307</v>
      </c>
      <c r="B49" s="7" t="s">
        <v>25</v>
      </c>
      <c r="C49" s="8">
        <v>2000</v>
      </c>
      <c r="D49" s="8">
        <v>0</v>
      </c>
      <c r="E49" s="8">
        <v>0</v>
      </c>
      <c r="F49" s="8">
        <v>0</v>
      </c>
      <c r="G49" s="8">
        <v>0</v>
      </c>
      <c r="H49" s="8">
        <v>2000</v>
      </c>
    </row>
    <row r="50" spans="1:8" x14ac:dyDescent="0.55000000000000004">
      <c r="C50" s="9">
        <f>SUM(C44:C49)</f>
        <v>71000</v>
      </c>
      <c r="D50" s="9">
        <f t="shared" ref="D50:H50" si="5">SUM(D44:D49)</f>
        <v>0</v>
      </c>
      <c r="E50" s="9">
        <f t="shared" si="5"/>
        <v>16262.18</v>
      </c>
      <c r="F50" s="9">
        <f t="shared" si="5"/>
        <v>16262.18</v>
      </c>
      <c r="G50" s="9">
        <f t="shared" si="5"/>
        <v>11262.18</v>
      </c>
      <c r="H50" s="9">
        <f t="shared" si="5"/>
        <v>66000</v>
      </c>
    </row>
    <row r="51" spans="1:8" x14ac:dyDescent="0.55000000000000004">
      <c r="A51" s="3">
        <v>424</v>
      </c>
      <c r="B51" s="4" t="s">
        <v>36</v>
      </c>
      <c r="C51" s="5"/>
      <c r="D51" s="5"/>
      <c r="E51" s="5"/>
      <c r="F51" s="5"/>
      <c r="G51" s="5"/>
      <c r="H51" s="5"/>
    </row>
    <row r="52" spans="1:8" x14ac:dyDescent="0.55000000000000004">
      <c r="A52" s="3">
        <v>42401</v>
      </c>
      <c r="B52" s="4" t="s">
        <v>37</v>
      </c>
      <c r="C52" s="5">
        <v>10000</v>
      </c>
      <c r="D52" s="5">
        <v>0</v>
      </c>
      <c r="E52" s="5">
        <v>2100</v>
      </c>
      <c r="F52" s="5">
        <v>2100</v>
      </c>
      <c r="G52" s="5">
        <v>0</v>
      </c>
      <c r="H52" s="5">
        <v>7900</v>
      </c>
    </row>
    <row r="53" spans="1:8" x14ac:dyDescent="0.55000000000000004">
      <c r="A53" s="3">
        <v>42402</v>
      </c>
      <c r="B53" s="4" t="s">
        <v>38</v>
      </c>
      <c r="C53" s="5">
        <v>5000</v>
      </c>
      <c r="D53" s="5">
        <v>0</v>
      </c>
      <c r="E53" s="5">
        <v>0</v>
      </c>
      <c r="F53" s="5">
        <v>0</v>
      </c>
      <c r="G53" s="5">
        <v>0</v>
      </c>
      <c r="H53" s="5">
        <v>5000</v>
      </c>
    </row>
    <row r="54" spans="1:8" x14ac:dyDescent="0.55000000000000004">
      <c r="A54" s="3">
        <v>42403</v>
      </c>
      <c r="B54" s="4" t="s">
        <v>39</v>
      </c>
      <c r="C54" s="5">
        <v>20000</v>
      </c>
      <c r="D54" s="5">
        <v>0</v>
      </c>
      <c r="E54" s="5">
        <v>3065</v>
      </c>
      <c r="F54" s="5">
        <v>3065</v>
      </c>
      <c r="G54" s="5">
        <v>0</v>
      </c>
      <c r="H54" s="5">
        <v>16935</v>
      </c>
    </row>
    <row r="55" spans="1:8" x14ac:dyDescent="0.55000000000000004">
      <c r="A55" s="3">
        <v>42404</v>
      </c>
      <c r="B55" s="4" t="s">
        <v>40</v>
      </c>
      <c r="C55" s="5">
        <v>3160000</v>
      </c>
      <c r="D55" s="5">
        <v>0</v>
      </c>
      <c r="E55" s="5">
        <v>5277377.25</v>
      </c>
      <c r="F55" s="5">
        <v>5277377.25</v>
      </c>
      <c r="G55" s="5">
        <v>2117377.25</v>
      </c>
      <c r="H55" s="5">
        <v>0</v>
      </c>
    </row>
    <row r="56" spans="1:8" x14ac:dyDescent="0.55000000000000004">
      <c r="A56" s="3">
        <v>42405</v>
      </c>
      <c r="B56" s="4" t="s">
        <v>41</v>
      </c>
      <c r="C56" s="5">
        <v>15000</v>
      </c>
      <c r="D56" s="5">
        <v>0</v>
      </c>
      <c r="E56" s="5">
        <v>0</v>
      </c>
      <c r="F56" s="5">
        <v>0</v>
      </c>
      <c r="G56" s="5">
        <v>0</v>
      </c>
      <c r="H56" s="5">
        <v>15000</v>
      </c>
    </row>
    <row r="57" spans="1:8" x14ac:dyDescent="0.55000000000000004">
      <c r="A57" s="3">
        <v>42406</v>
      </c>
      <c r="B57" s="4" t="s">
        <v>42</v>
      </c>
      <c r="C57" s="5">
        <v>10000</v>
      </c>
      <c r="D57" s="5">
        <v>0</v>
      </c>
      <c r="E57" s="5">
        <v>3184</v>
      </c>
      <c r="F57" s="5">
        <v>3184</v>
      </c>
      <c r="G57" s="5">
        <v>0</v>
      </c>
      <c r="H57" s="5">
        <v>6816</v>
      </c>
    </row>
    <row r="58" spans="1:8" ht="14.7" thickBot="1" x14ac:dyDescent="0.6">
      <c r="A58" s="6">
        <v>42407</v>
      </c>
      <c r="B58" s="7" t="s">
        <v>25</v>
      </c>
      <c r="C58" s="8">
        <v>5000</v>
      </c>
      <c r="D58" s="8">
        <v>0</v>
      </c>
      <c r="E58" s="8">
        <v>0</v>
      </c>
      <c r="F58" s="8">
        <v>0</v>
      </c>
      <c r="G58" s="8">
        <v>0</v>
      </c>
      <c r="H58" s="8">
        <v>5000</v>
      </c>
    </row>
    <row r="59" spans="1:8" x14ac:dyDescent="0.55000000000000004">
      <c r="C59" s="9">
        <f>SUM(C52:C58)</f>
        <v>3225000</v>
      </c>
      <c r="D59" s="9">
        <f t="shared" ref="D59:H59" si="6">SUM(D52:D58)</f>
        <v>0</v>
      </c>
      <c r="E59" s="9">
        <f t="shared" si="6"/>
        <v>5285726.25</v>
      </c>
      <c r="F59" s="9">
        <f t="shared" si="6"/>
        <v>5285726.25</v>
      </c>
      <c r="G59" s="9">
        <f t="shared" si="6"/>
        <v>2117377.25</v>
      </c>
      <c r="H59" s="9">
        <f t="shared" si="6"/>
        <v>56651</v>
      </c>
    </row>
    <row r="60" spans="1:8" x14ac:dyDescent="0.55000000000000004">
      <c r="A60" s="3">
        <v>425</v>
      </c>
      <c r="B60" s="4" t="s">
        <v>43</v>
      </c>
      <c r="C60" s="5"/>
      <c r="D60" s="5"/>
      <c r="E60" s="5"/>
      <c r="F60" s="5"/>
      <c r="G60" s="5"/>
      <c r="H60" s="5"/>
    </row>
    <row r="61" spans="1:8" x14ac:dyDescent="0.55000000000000004">
      <c r="A61" s="3">
        <v>42501</v>
      </c>
      <c r="B61" s="4" t="s">
        <v>44</v>
      </c>
      <c r="C61" s="5">
        <v>10000</v>
      </c>
      <c r="D61" s="5">
        <v>0</v>
      </c>
      <c r="E61" s="5">
        <v>0</v>
      </c>
      <c r="F61" s="5">
        <v>0</v>
      </c>
      <c r="G61" s="5">
        <v>0</v>
      </c>
      <c r="H61" s="5">
        <v>10000</v>
      </c>
    </row>
    <row r="62" spans="1:8" ht="14.7" thickBot="1" x14ac:dyDescent="0.6">
      <c r="A62" s="6">
        <v>42502</v>
      </c>
      <c r="B62" s="7" t="s">
        <v>25</v>
      </c>
      <c r="C62" s="8">
        <v>2000</v>
      </c>
      <c r="D62" s="8">
        <v>0</v>
      </c>
      <c r="E62" s="8">
        <v>0</v>
      </c>
      <c r="F62" s="8">
        <v>0</v>
      </c>
      <c r="G62" s="8">
        <v>0</v>
      </c>
      <c r="H62" s="8">
        <v>2000</v>
      </c>
    </row>
    <row r="63" spans="1:8" x14ac:dyDescent="0.55000000000000004">
      <c r="C63" s="9">
        <f>SUM(C61:C62)</f>
        <v>12000</v>
      </c>
      <c r="D63" s="9">
        <f t="shared" ref="D63:H63" si="7">SUM(D61:D62)</f>
        <v>0</v>
      </c>
      <c r="E63" s="9">
        <f t="shared" si="7"/>
        <v>0</v>
      </c>
      <c r="F63" s="9">
        <f t="shared" si="7"/>
        <v>0</v>
      </c>
      <c r="G63" s="9">
        <f t="shared" si="7"/>
        <v>0</v>
      </c>
      <c r="H63" s="9">
        <f t="shared" si="7"/>
        <v>12000</v>
      </c>
    </row>
    <row r="64" spans="1:8" x14ac:dyDescent="0.55000000000000004">
      <c r="A64" s="3">
        <v>426</v>
      </c>
      <c r="B64" s="4" t="s">
        <v>45</v>
      </c>
      <c r="C64" s="5"/>
      <c r="D64" s="5"/>
      <c r="E64" s="5"/>
      <c r="F64" s="5"/>
      <c r="G64" s="5"/>
      <c r="H64" s="5"/>
    </row>
    <row r="65" spans="1:8" x14ac:dyDescent="0.55000000000000004">
      <c r="A65" s="3">
        <v>42601</v>
      </c>
      <c r="B65" s="4" t="s">
        <v>46</v>
      </c>
      <c r="C65" s="5">
        <v>370000</v>
      </c>
      <c r="D65" s="5">
        <v>0</v>
      </c>
      <c r="E65" s="5">
        <v>628818.81000000006</v>
      </c>
      <c r="F65" s="5">
        <v>628818.81000000006</v>
      </c>
      <c r="G65" s="5">
        <v>258818.81</v>
      </c>
      <c r="H65" s="5">
        <v>0</v>
      </c>
    </row>
    <row r="66" spans="1:8" x14ac:dyDescent="0.55000000000000004">
      <c r="A66" s="3">
        <v>42602</v>
      </c>
      <c r="B66" s="4" t="s">
        <v>47</v>
      </c>
      <c r="C66" s="5">
        <v>340000</v>
      </c>
      <c r="D66" s="5">
        <v>0</v>
      </c>
      <c r="E66" s="5">
        <v>518854.03</v>
      </c>
      <c r="F66" s="5">
        <v>518854.03</v>
      </c>
      <c r="G66" s="5">
        <v>178854.03</v>
      </c>
      <c r="H66" s="5">
        <v>0</v>
      </c>
    </row>
    <row r="67" spans="1:8" x14ac:dyDescent="0.55000000000000004">
      <c r="A67" s="3">
        <v>42603</v>
      </c>
      <c r="B67" s="4" t="s">
        <v>48</v>
      </c>
      <c r="C67" s="5">
        <v>24000</v>
      </c>
      <c r="D67" s="5">
        <v>0</v>
      </c>
      <c r="E67" s="5">
        <v>7576.2</v>
      </c>
      <c r="F67" s="5">
        <v>7576.2</v>
      </c>
      <c r="G67" s="5">
        <v>0</v>
      </c>
      <c r="H67" s="5">
        <v>16423.8</v>
      </c>
    </row>
    <row r="68" spans="1:8" x14ac:dyDescent="0.55000000000000004">
      <c r="A68" s="3">
        <v>42604</v>
      </c>
      <c r="B68" s="4" t="s">
        <v>49</v>
      </c>
      <c r="C68" s="5">
        <v>470000</v>
      </c>
      <c r="D68" s="5">
        <v>0</v>
      </c>
      <c r="E68" s="5">
        <v>405523.94</v>
      </c>
      <c r="F68" s="5">
        <v>405523.94</v>
      </c>
      <c r="G68" s="5">
        <v>0</v>
      </c>
      <c r="H68" s="5">
        <v>64476.06</v>
      </c>
    </row>
    <row r="69" spans="1:8" x14ac:dyDescent="0.55000000000000004">
      <c r="A69" s="3">
        <v>42605</v>
      </c>
      <c r="B69" s="4" t="s">
        <v>50</v>
      </c>
      <c r="C69" s="5">
        <v>10000</v>
      </c>
      <c r="D69" s="5">
        <v>0</v>
      </c>
      <c r="E69" s="5">
        <v>0</v>
      </c>
      <c r="F69" s="5">
        <v>0</v>
      </c>
      <c r="G69" s="5">
        <v>0</v>
      </c>
      <c r="H69" s="5">
        <v>10000</v>
      </c>
    </row>
    <row r="70" spans="1:8" ht="14.7" thickBot="1" x14ac:dyDescent="0.6">
      <c r="A70" s="6">
        <v>42606</v>
      </c>
      <c r="B70" s="7" t="s">
        <v>25</v>
      </c>
      <c r="C70" s="8">
        <v>12000</v>
      </c>
      <c r="D70" s="8">
        <v>0</v>
      </c>
      <c r="E70" s="8">
        <v>0</v>
      </c>
      <c r="F70" s="8">
        <v>0</v>
      </c>
      <c r="G70" s="8">
        <v>0</v>
      </c>
      <c r="H70" s="8">
        <v>12000</v>
      </c>
    </row>
    <row r="71" spans="1:8" x14ac:dyDescent="0.55000000000000004">
      <c r="C71" s="9">
        <f>SUM(C65:C70)</f>
        <v>1226000</v>
      </c>
      <c r="D71" s="9">
        <f t="shared" ref="D71:H71" si="8">SUM(D65:D70)</f>
        <v>0</v>
      </c>
      <c r="E71" s="9">
        <f t="shared" si="8"/>
        <v>1560772.98</v>
      </c>
      <c r="F71" s="9">
        <f t="shared" si="8"/>
        <v>1560772.98</v>
      </c>
      <c r="G71" s="9">
        <f t="shared" si="8"/>
        <v>437672.83999999997</v>
      </c>
      <c r="H71" s="9">
        <f t="shared" si="8"/>
        <v>102899.86</v>
      </c>
    </row>
    <row r="72" spans="1:8" x14ac:dyDescent="0.55000000000000004">
      <c r="A72" s="3">
        <v>431</v>
      </c>
      <c r="B72" s="4" t="s">
        <v>51</v>
      </c>
      <c r="C72" s="5"/>
      <c r="D72" s="5"/>
      <c r="E72" s="5"/>
      <c r="F72" s="5"/>
      <c r="G72" s="5"/>
      <c r="H72" s="5"/>
    </row>
    <row r="73" spans="1:8" x14ac:dyDescent="0.55000000000000004">
      <c r="A73" s="3">
        <v>43101</v>
      </c>
      <c r="B73" s="4" t="s">
        <v>52</v>
      </c>
      <c r="C73" s="5">
        <v>3999444.26</v>
      </c>
      <c r="D73" s="5">
        <v>0</v>
      </c>
      <c r="E73" s="5">
        <v>10890780.5</v>
      </c>
      <c r="F73" s="5">
        <v>10890780.5</v>
      </c>
      <c r="G73" s="5">
        <v>6891336.2400000002</v>
      </c>
      <c r="H73" s="5">
        <v>0</v>
      </c>
    </row>
    <row r="74" spans="1:8" x14ac:dyDescent="0.55000000000000004">
      <c r="A74" s="3">
        <v>43102</v>
      </c>
      <c r="B74" s="4" t="s">
        <v>53</v>
      </c>
      <c r="C74" s="5">
        <v>201637.4</v>
      </c>
      <c r="D74" s="5">
        <v>0</v>
      </c>
      <c r="E74" s="5">
        <v>665764.75</v>
      </c>
      <c r="F74" s="5">
        <v>665764.75</v>
      </c>
      <c r="G74" s="5">
        <v>464127.35</v>
      </c>
      <c r="H74" s="5">
        <v>0</v>
      </c>
    </row>
    <row r="75" spans="1:8" x14ac:dyDescent="0.55000000000000004">
      <c r="A75" s="3">
        <v>43103</v>
      </c>
      <c r="B75" s="4" t="s">
        <v>54</v>
      </c>
      <c r="C75" s="5">
        <v>607407</v>
      </c>
      <c r="D75" s="5">
        <v>0</v>
      </c>
      <c r="E75" s="5">
        <v>675715.16</v>
      </c>
      <c r="F75" s="5">
        <v>675715.16</v>
      </c>
      <c r="G75" s="5">
        <v>68308.160000000003</v>
      </c>
      <c r="H75" s="5">
        <v>0</v>
      </c>
    </row>
    <row r="76" spans="1:8" x14ac:dyDescent="0.55000000000000004">
      <c r="A76" s="3">
        <v>43104</v>
      </c>
      <c r="B76" s="4" t="s">
        <v>55</v>
      </c>
      <c r="C76" s="5">
        <v>19982.72</v>
      </c>
      <c r="D76" s="5">
        <v>0</v>
      </c>
      <c r="E76" s="5">
        <v>6215</v>
      </c>
      <c r="F76" s="5">
        <v>6215</v>
      </c>
      <c r="G76" s="5">
        <v>0</v>
      </c>
      <c r="H76" s="5">
        <v>13767.72</v>
      </c>
    </row>
    <row r="77" spans="1:8" ht="14.7" thickBot="1" x14ac:dyDescent="0.6">
      <c r="A77" s="6">
        <v>43105</v>
      </c>
      <c r="B77" s="7" t="s">
        <v>25</v>
      </c>
      <c r="C77" s="8">
        <v>2000</v>
      </c>
      <c r="D77" s="8">
        <v>0</v>
      </c>
      <c r="E77" s="8">
        <v>0</v>
      </c>
      <c r="F77" s="8">
        <v>0</v>
      </c>
      <c r="G77" s="8">
        <v>0</v>
      </c>
      <c r="H77" s="8">
        <v>2000</v>
      </c>
    </row>
    <row r="78" spans="1:8" x14ac:dyDescent="0.55000000000000004">
      <c r="C78" s="9">
        <f>SUM(C73:C77)</f>
        <v>4830471.38</v>
      </c>
      <c r="D78" s="9">
        <f t="shared" ref="D78:H78" si="9">SUM(D73:D77)</f>
        <v>0</v>
      </c>
      <c r="E78" s="9">
        <f t="shared" si="9"/>
        <v>12238475.41</v>
      </c>
      <c r="F78" s="9">
        <f t="shared" si="9"/>
        <v>12238475.41</v>
      </c>
      <c r="G78" s="9">
        <f t="shared" si="9"/>
        <v>7423771.75</v>
      </c>
      <c r="H78" s="9">
        <f t="shared" si="9"/>
        <v>15767.72</v>
      </c>
    </row>
    <row r="79" spans="1:8" x14ac:dyDescent="0.55000000000000004">
      <c r="A79" s="3">
        <v>432</v>
      </c>
      <c r="B79" s="4" t="s">
        <v>56</v>
      </c>
      <c r="C79" s="5"/>
      <c r="D79" s="5"/>
      <c r="E79" s="5"/>
      <c r="F79" s="5"/>
      <c r="G79" s="5"/>
      <c r="H79" s="5"/>
    </row>
    <row r="80" spans="1:8" x14ac:dyDescent="0.55000000000000004">
      <c r="A80" s="3">
        <v>43201</v>
      </c>
      <c r="B80" s="4" t="s">
        <v>57</v>
      </c>
      <c r="C80" s="5">
        <v>210000</v>
      </c>
      <c r="D80" s="5">
        <v>0</v>
      </c>
      <c r="E80" s="5">
        <v>459338.55</v>
      </c>
      <c r="F80" s="5">
        <v>459338.55</v>
      </c>
      <c r="G80" s="5">
        <v>249338.55</v>
      </c>
      <c r="H80" s="5">
        <v>0</v>
      </c>
    </row>
    <row r="81" spans="1:8" x14ac:dyDescent="0.55000000000000004">
      <c r="A81" s="3">
        <v>43202</v>
      </c>
      <c r="B81" s="4" t="s">
        <v>58</v>
      </c>
      <c r="C81" s="5">
        <v>1000000</v>
      </c>
      <c r="D81" s="5">
        <v>0</v>
      </c>
      <c r="E81" s="5">
        <v>3508700.1</v>
      </c>
      <c r="F81" s="5">
        <v>3508700.1</v>
      </c>
      <c r="G81" s="5">
        <v>2508700.1</v>
      </c>
      <c r="H81" s="5">
        <v>0</v>
      </c>
    </row>
    <row r="82" spans="1:8" ht="14.7" thickBot="1" x14ac:dyDescent="0.6">
      <c r="A82" s="6">
        <v>43203</v>
      </c>
      <c r="B82" s="7" t="s">
        <v>25</v>
      </c>
      <c r="C82" s="8">
        <v>10000</v>
      </c>
      <c r="D82" s="8">
        <v>0</v>
      </c>
      <c r="E82" s="8">
        <v>0</v>
      </c>
      <c r="F82" s="8">
        <v>0</v>
      </c>
      <c r="G82" s="8">
        <v>0</v>
      </c>
      <c r="H82" s="8">
        <v>10000</v>
      </c>
    </row>
    <row r="83" spans="1:8" x14ac:dyDescent="0.55000000000000004">
      <c r="C83" s="9">
        <f>SUM(C80:C82)</f>
        <v>1220000</v>
      </c>
      <c r="D83" s="9">
        <f t="shared" ref="D83:H83" si="10">SUM(D80:D82)</f>
        <v>0</v>
      </c>
      <c r="E83" s="9">
        <f t="shared" si="10"/>
        <v>3968038.65</v>
      </c>
      <c r="F83" s="9">
        <f t="shared" si="10"/>
        <v>3968038.65</v>
      </c>
      <c r="G83" s="9">
        <f t="shared" si="10"/>
        <v>2758038.65</v>
      </c>
      <c r="H83" s="9">
        <f t="shared" si="10"/>
        <v>10000</v>
      </c>
    </row>
    <row r="84" spans="1:8" x14ac:dyDescent="0.55000000000000004">
      <c r="A84" s="3">
        <v>433</v>
      </c>
      <c r="B84" s="4" t="s">
        <v>59</v>
      </c>
      <c r="C84" s="5"/>
      <c r="D84" s="5"/>
      <c r="E84" s="5"/>
      <c r="F84" s="5"/>
      <c r="G84" s="5"/>
      <c r="H84" s="5"/>
    </row>
    <row r="85" spans="1:8" x14ac:dyDescent="0.55000000000000004">
      <c r="A85" s="3">
        <v>43301</v>
      </c>
      <c r="B85" s="4" t="s">
        <v>60</v>
      </c>
      <c r="C85" s="5">
        <v>1300000</v>
      </c>
      <c r="D85" s="5">
        <v>0</v>
      </c>
      <c r="E85" s="5">
        <v>2532873.5299999998</v>
      </c>
      <c r="F85" s="5">
        <v>2532873.5299999998</v>
      </c>
      <c r="G85" s="5">
        <v>1232873.53</v>
      </c>
      <c r="H85" s="5">
        <v>0</v>
      </c>
    </row>
    <row r="86" spans="1:8" x14ac:dyDescent="0.55000000000000004">
      <c r="A86" s="3">
        <v>43302</v>
      </c>
      <c r="B86" s="4" t="s">
        <v>61</v>
      </c>
      <c r="C86" s="5">
        <v>2200000</v>
      </c>
      <c r="D86" s="5">
        <v>0</v>
      </c>
      <c r="E86" s="5">
        <v>3073445.43</v>
      </c>
      <c r="F86" s="5">
        <v>3073445.43</v>
      </c>
      <c r="G86" s="5">
        <v>873445.43</v>
      </c>
      <c r="H86" s="5">
        <v>0</v>
      </c>
    </row>
    <row r="87" spans="1:8" x14ac:dyDescent="0.55000000000000004">
      <c r="A87" s="3">
        <v>43303</v>
      </c>
      <c r="B87" s="4" t="s">
        <v>62</v>
      </c>
      <c r="C87" s="5">
        <v>1400000</v>
      </c>
      <c r="D87" s="5">
        <v>0</v>
      </c>
      <c r="E87" s="5">
        <v>476615.6</v>
      </c>
      <c r="F87" s="5">
        <v>476615.6</v>
      </c>
      <c r="G87" s="5">
        <v>0</v>
      </c>
      <c r="H87" s="5">
        <v>923384.4</v>
      </c>
    </row>
    <row r="88" spans="1:8" x14ac:dyDescent="0.55000000000000004">
      <c r="A88" s="3">
        <v>43304</v>
      </c>
      <c r="B88" s="4" t="s">
        <v>63</v>
      </c>
      <c r="C88" s="5">
        <v>113225</v>
      </c>
      <c r="D88" s="5">
        <v>0</v>
      </c>
      <c r="E88" s="5">
        <v>27500</v>
      </c>
      <c r="F88" s="5">
        <v>27500</v>
      </c>
      <c r="G88" s="5">
        <v>0</v>
      </c>
      <c r="H88" s="5">
        <v>85725</v>
      </c>
    </row>
    <row r="89" spans="1:8" x14ac:dyDescent="0.55000000000000004">
      <c r="A89" s="3">
        <v>43305</v>
      </c>
      <c r="B89" s="4" t="s">
        <v>64</v>
      </c>
      <c r="C89" s="5">
        <v>155939.32999999999</v>
      </c>
      <c r="D89" s="5">
        <v>0</v>
      </c>
      <c r="E89" s="5">
        <v>4902.05</v>
      </c>
      <c r="F89" s="5">
        <v>4902.05</v>
      </c>
      <c r="G89" s="5">
        <v>0</v>
      </c>
      <c r="H89" s="5">
        <v>151037.29999999999</v>
      </c>
    </row>
    <row r="90" spans="1:8" x14ac:dyDescent="0.55000000000000004">
      <c r="A90" s="3">
        <v>43306</v>
      </c>
      <c r="B90" s="4" t="s">
        <v>65</v>
      </c>
      <c r="C90" s="5">
        <v>600757.18000000005</v>
      </c>
      <c r="D90" s="5">
        <v>0</v>
      </c>
      <c r="E90" s="5">
        <v>1344234.27</v>
      </c>
      <c r="F90" s="5">
        <v>1344234.27</v>
      </c>
      <c r="G90" s="5">
        <v>743477.09</v>
      </c>
      <c r="H90" s="5">
        <v>0</v>
      </c>
    </row>
    <row r="91" spans="1:8" x14ac:dyDescent="0.55000000000000004">
      <c r="A91" s="3">
        <v>43307</v>
      </c>
      <c r="B91" s="4" t="s">
        <v>66</v>
      </c>
      <c r="C91" s="5">
        <v>60000</v>
      </c>
      <c r="D91" s="5">
        <v>0</v>
      </c>
      <c r="E91" s="5">
        <v>0</v>
      </c>
      <c r="F91" s="5">
        <v>0</v>
      </c>
      <c r="G91" s="5">
        <v>0</v>
      </c>
      <c r="H91" s="5">
        <v>60000</v>
      </c>
    </row>
    <row r="92" spans="1:8" x14ac:dyDescent="0.55000000000000004">
      <c r="A92" s="3">
        <v>43308</v>
      </c>
      <c r="B92" s="4" t="s">
        <v>67</v>
      </c>
      <c r="C92" s="5">
        <v>50000</v>
      </c>
      <c r="D92" s="5">
        <v>0</v>
      </c>
      <c r="E92" s="5">
        <v>0</v>
      </c>
      <c r="F92" s="5">
        <v>0</v>
      </c>
      <c r="G92" s="5">
        <v>0</v>
      </c>
      <c r="H92" s="5">
        <v>50000</v>
      </c>
    </row>
    <row r="93" spans="1:8" x14ac:dyDescent="0.55000000000000004">
      <c r="A93" s="3">
        <v>43309</v>
      </c>
      <c r="B93" s="4" t="s">
        <v>68</v>
      </c>
      <c r="C93" s="5">
        <v>176685.46</v>
      </c>
      <c r="D93" s="5">
        <v>0</v>
      </c>
      <c r="E93" s="5">
        <v>327249.90000000002</v>
      </c>
      <c r="F93" s="5">
        <v>327249.90000000002</v>
      </c>
      <c r="G93" s="5">
        <v>150564.44</v>
      </c>
      <c r="H93" s="5">
        <v>0</v>
      </c>
    </row>
    <row r="94" spans="1:8" ht="14.7" thickBot="1" x14ac:dyDescent="0.6">
      <c r="A94" s="6">
        <v>43310</v>
      </c>
      <c r="B94" s="7" t="s">
        <v>25</v>
      </c>
      <c r="C94" s="8">
        <v>2000</v>
      </c>
      <c r="D94" s="8">
        <v>0</v>
      </c>
      <c r="E94" s="8">
        <v>0</v>
      </c>
      <c r="F94" s="8">
        <v>0</v>
      </c>
      <c r="G94" s="8">
        <v>0</v>
      </c>
      <c r="H94" s="8">
        <v>2000</v>
      </c>
    </row>
    <row r="95" spans="1:8" x14ac:dyDescent="0.55000000000000004">
      <c r="C95" s="9">
        <f>SUM(C85:C94)</f>
        <v>6058606.9699999997</v>
      </c>
      <c r="D95" s="9">
        <f t="shared" ref="D95:H95" si="11">SUM(D85:D94)</f>
        <v>0</v>
      </c>
      <c r="E95" s="9">
        <f t="shared" si="11"/>
        <v>7786820.7799999993</v>
      </c>
      <c r="F95" s="9">
        <f t="shared" si="11"/>
        <v>7786820.7799999993</v>
      </c>
      <c r="G95" s="9">
        <f t="shared" si="11"/>
        <v>3000360.4899999998</v>
      </c>
      <c r="H95" s="9">
        <f t="shared" si="11"/>
        <v>1272146.7</v>
      </c>
    </row>
    <row r="96" spans="1:8" x14ac:dyDescent="0.55000000000000004">
      <c r="A96" s="3">
        <v>434</v>
      </c>
      <c r="B96" s="4" t="s">
        <v>69</v>
      </c>
      <c r="C96" s="5"/>
      <c r="D96" s="5"/>
      <c r="E96" s="5"/>
      <c r="F96" s="5"/>
      <c r="G96" s="5"/>
      <c r="H96" s="5"/>
    </row>
    <row r="97" spans="1:8" x14ac:dyDescent="0.55000000000000004">
      <c r="A97" s="3">
        <v>43401</v>
      </c>
      <c r="B97" s="4" t="s">
        <v>70</v>
      </c>
      <c r="C97" s="5">
        <v>495215</v>
      </c>
      <c r="D97" s="5">
        <v>0</v>
      </c>
      <c r="E97" s="5">
        <v>641720</v>
      </c>
      <c r="F97" s="5">
        <v>641720</v>
      </c>
      <c r="G97" s="5">
        <v>146505</v>
      </c>
      <c r="H97" s="5">
        <v>0</v>
      </c>
    </row>
    <row r="98" spans="1:8" x14ac:dyDescent="0.55000000000000004">
      <c r="A98" s="3">
        <v>43402</v>
      </c>
      <c r="B98" s="4" t="s">
        <v>71</v>
      </c>
      <c r="C98" s="5">
        <v>60000</v>
      </c>
      <c r="D98" s="5">
        <v>0</v>
      </c>
      <c r="E98" s="5">
        <v>186150</v>
      </c>
      <c r="F98" s="5">
        <v>186150</v>
      </c>
      <c r="G98" s="5">
        <v>126150</v>
      </c>
      <c r="H98" s="5">
        <v>0</v>
      </c>
    </row>
    <row r="99" spans="1:8" x14ac:dyDescent="0.55000000000000004">
      <c r="A99" s="3">
        <v>43403</v>
      </c>
      <c r="B99" s="4" t="s">
        <v>72</v>
      </c>
      <c r="C99" s="5">
        <v>592540</v>
      </c>
      <c r="D99" s="5">
        <v>0</v>
      </c>
      <c r="E99" s="5">
        <v>691000</v>
      </c>
      <c r="F99" s="5">
        <v>691000</v>
      </c>
      <c r="G99" s="5">
        <v>98460</v>
      </c>
      <c r="H99" s="5">
        <v>0</v>
      </c>
    </row>
    <row r="100" spans="1:8" x14ac:dyDescent="0.55000000000000004">
      <c r="A100" s="3">
        <v>43404</v>
      </c>
      <c r="B100" s="4" t="s">
        <v>73</v>
      </c>
      <c r="C100" s="5">
        <v>432000</v>
      </c>
      <c r="D100" s="5">
        <v>0</v>
      </c>
      <c r="E100" s="5">
        <v>458000</v>
      </c>
      <c r="F100" s="5">
        <v>458000</v>
      </c>
      <c r="G100" s="5">
        <v>26000</v>
      </c>
      <c r="H100" s="5">
        <v>0</v>
      </c>
    </row>
    <row r="101" spans="1:8" x14ac:dyDescent="0.55000000000000004">
      <c r="A101" s="3">
        <v>43405</v>
      </c>
      <c r="B101" s="4" t="s">
        <v>74</v>
      </c>
      <c r="C101" s="5">
        <v>92000</v>
      </c>
      <c r="D101" s="5">
        <v>0</v>
      </c>
      <c r="E101" s="5">
        <v>504857.96</v>
      </c>
      <c r="F101" s="5">
        <v>504857.96</v>
      </c>
      <c r="G101" s="5">
        <v>412857.96</v>
      </c>
      <c r="H101" s="5">
        <v>0</v>
      </c>
    </row>
    <row r="102" spans="1:8" x14ac:dyDescent="0.55000000000000004">
      <c r="A102" s="3">
        <v>43406</v>
      </c>
      <c r="B102" s="4" t="s">
        <v>75</v>
      </c>
      <c r="C102" s="5">
        <v>60000</v>
      </c>
      <c r="D102" s="5">
        <v>0</v>
      </c>
      <c r="E102" s="5">
        <v>247362.5</v>
      </c>
      <c r="F102" s="5">
        <v>247362.5</v>
      </c>
      <c r="G102" s="5">
        <v>187362.5</v>
      </c>
      <c r="H102" s="5">
        <v>0</v>
      </c>
    </row>
    <row r="103" spans="1:8" x14ac:dyDescent="0.55000000000000004">
      <c r="A103" s="3">
        <v>43407</v>
      </c>
      <c r="B103" s="4" t="s">
        <v>76</v>
      </c>
      <c r="C103" s="5">
        <v>60000</v>
      </c>
      <c r="D103" s="5">
        <v>0</v>
      </c>
      <c r="E103" s="5">
        <v>151912</v>
      </c>
      <c r="F103" s="5">
        <v>151912</v>
      </c>
      <c r="G103" s="5">
        <v>91912</v>
      </c>
      <c r="H103" s="5">
        <v>0</v>
      </c>
    </row>
    <row r="104" spans="1:8" x14ac:dyDescent="0.55000000000000004">
      <c r="A104" s="3">
        <v>43408</v>
      </c>
      <c r="B104" s="4" t="s">
        <v>77</v>
      </c>
      <c r="C104" s="5">
        <v>540000</v>
      </c>
      <c r="D104" s="5">
        <v>0</v>
      </c>
      <c r="E104" s="5">
        <v>472500</v>
      </c>
      <c r="F104" s="5">
        <v>472500</v>
      </c>
      <c r="G104" s="5">
        <v>0</v>
      </c>
      <c r="H104" s="5">
        <v>67500</v>
      </c>
    </row>
    <row r="105" spans="1:8" ht="14.7" thickBot="1" x14ac:dyDescent="0.6">
      <c r="A105" s="6">
        <v>43409</v>
      </c>
      <c r="B105" s="7" t="s">
        <v>78</v>
      </c>
      <c r="C105" s="8">
        <v>2500000</v>
      </c>
      <c r="D105" s="8">
        <v>0</v>
      </c>
      <c r="E105" s="8">
        <v>5905760.5</v>
      </c>
      <c r="F105" s="8">
        <v>5905760.5</v>
      </c>
      <c r="G105" s="8">
        <v>3405760.5</v>
      </c>
      <c r="H105" s="8">
        <v>0</v>
      </c>
    </row>
    <row r="106" spans="1:8" x14ac:dyDescent="0.55000000000000004">
      <c r="C106" s="9">
        <f>SUM(C97:C105)</f>
        <v>4831755</v>
      </c>
      <c r="D106" s="9">
        <f t="shared" ref="D106:H106" si="12">SUM(D97:D105)</f>
        <v>0</v>
      </c>
      <c r="E106" s="9">
        <f t="shared" si="12"/>
        <v>9259262.9600000009</v>
      </c>
      <c r="F106" s="9">
        <f t="shared" si="12"/>
        <v>9259262.9600000009</v>
      </c>
      <c r="G106" s="9">
        <f t="shared" si="12"/>
        <v>4495007.96</v>
      </c>
      <c r="H106" s="9">
        <f t="shared" si="12"/>
        <v>67500</v>
      </c>
    </row>
    <row r="107" spans="1:8" x14ac:dyDescent="0.55000000000000004">
      <c r="A107" s="3">
        <v>435</v>
      </c>
      <c r="B107" s="4" t="s">
        <v>79</v>
      </c>
      <c r="C107" s="5"/>
      <c r="D107" s="5"/>
      <c r="E107" s="5"/>
      <c r="F107" s="5"/>
      <c r="G107" s="5"/>
      <c r="H107" s="5"/>
    </row>
    <row r="108" spans="1:8" x14ac:dyDescent="0.55000000000000004">
      <c r="A108" s="3">
        <v>43501</v>
      </c>
      <c r="B108" s="4" t="s">
        <v>80</v>
      </c>
      <c r="C108" s="5">
        <v>260000</v>
      </c>
      <c r="D108" s="5">
        <v>0</v>
      </c>
      <c r="E108" s="5">
        <v>396679.78</v>
      </c>
      <c r="F108" s="5">
        <v>396679.78</v>
      </c>
      <c r="G108" s="5">
        <v>136679.78</v>
      </c>
      <c r="H108" s="5">
        <v>0</v>
      </c>
    </row>
    <row r="109" spans="1:8" x14ac:dyDescent="0.55000000000000004">
      <c r="A109" s="3">
        <v>43502</v>
      </c>
      <c r="B109" s="4" t="s">
        <v>81</v>
      </c>
      <c r="C109" s="5">
        <v>100000</v>
      </c>
      <c r="D109" s="5">
        <v>0</v>
      </c>
      <c r="E109" s="5">
        <v>215147</v>
      </c>
      <c r="F109" s="5">
        <v>215147</v>
      </c>
      <c r="G109" s="5">
        <v>115147</v>
      </c>
      <c r="H109" s="5">
        <v>0</v>
      </c>
    </row>
    <row r="110" spans="1:8" x14ac:dyDescent="0.55000000000000004">
      <c r="A110" s="3">
        <v>43503</v>
      </c>
      <c r="B110" s="4" t="s">
        <v>82</v>
      </c>
      <c r="C110" s="5">
        <v>330000</v>
      </c>
      <c r="D110" s="5">
        <v>0</v>
      </c>
      <c r="E110" s="5">
        <v>333288.44</v>
      </c>
      <c r="F110" s="5">
        <v>333288.44</v>
      </c>
      <c r="G110" s="5">
        <v>3288.44</v>
      </c>
      <c r="H110" s="5">
        <v>0</v>
      </c>
    </row>
    <row r="111" spans="1:8" x14ac:dyDescent="0.55000000000000004">
      <c r="A111" s="3">
        <v>43504</v>
      </c>
      <c r="B111" s="4" t="s">
        <v>83</v>
      </c>
      <c r="C111" s="5">
        <v>380000</v>
      </c>
      <c r="D111" s="5">
        <v>0</v>
      </c>
      <c r="E111" s="5">
        <v>352926.53</v>
      </c>
      <c r="F111" s="5">
        <v>352926.53</v>
      </c>
      <c r="G111" s="5">
        <v>0</v>
      </c>
      <c r="H111" s="5">
        <v>27073.47</v>
      </c>
    </row>
    <row r="112" spans="1:8" x14ac:dyDescent="0.55000000000000004">
      <c r="A112" s="3">
        <v>43505</v>
      </c>
      <c r="B112" s="4" t="s">
        <v>84</v>
      </c>
      <c r="C112" s="5">
        <v>185000</v>
      </c>
      <c r="D112" s="5">
        <v>0</v>
      </c>
      <c r="E112" s="5">
        <v>235395</v>
      </c>
      <c r="F112" s="5">
        <v>235395</v>
      </c>
      <c r="G112" s="5">
        <v>50395</v>
      </c>
      <c r="H112" s="5">
        <v>0</v>
      </c>
    </row>
    <row r="113" spans="1:8" ht="14.7" thickBot="1" x14ac:dyDescent="0.6">
      <c r="A113" s="6">
        <v>43506</v>
      </c>
      <c r="B113" s="7" t="s">
        <v>25</v>
      </c>
      <c r="C113" s="8">
        <v>5000</v>
      </c>
      <c r="D113" s="8">
        <v>0</v>
      </c>
      <c r="E113" s="8">
        <v>3840</v>
      </c>
      <c r="F113" s="8">
        <v>3840</v>
      </c>
      <c r="G113" s="8">
        <v>0</v>
      </c>
      <c r="H113" s="8">
        <v>1160</v>
      </c>
    </row>
    <row r="114" spans="1:8" x14ac:dyDescent="0.55000000000000004">
      <c r="C114" s="9">
        <f>SUM(C108:C113)</f>
        <v>1260000</v>
      </c>
      <c r="D114" s="9">
        <f t="shared" ref="D114:H114" si="13">SUM(D108:D113)</f>
        <v>0</v>
      </c>
      <c r="E114" s="9">
        <f t="shared" si="13"/>
        <v>1537276.75</v>
      </c>
      <c r="F114" s="9">
        <f t="shared" si="13"/>
        <v>1537276.75</v>
      </c>
      <c r="G114" s="9">
        <f t="shared" si="13"/>
        <v>305510.21999999997</v>
      </c>
      <c r="H114" s="9">
        <f t="shared" si="13"/>
        <v>28233.47</v>
      </c>
    </row>
    <row r="115" spans="1:8" x14ac:dyDescent="0.55000000000000004">
      <c r="A115" s="3">
        <v>436</v>
      </c>
      <c r="B115" s="4" t="s">
        <v>85</v>
      </c>
      <c r="C115" s="5"/>
      <c r="D115" s="5"/>
      <c r="E115" s="5"/>
      <c r="F115" s="5"/>
      <c r="G115" s="5"/>
      <c r="H115" s="5"/>
    </row>
    <row r="116" spans="1:8" x14ac:dyDescent="0.55000000000000004">
      <c r="A116" s="3">
        <v>43601</v>
      </c>
      <c r="B116" s="4" t="s">
        <v>86</v>
      </c>
      <c r="C116" s="5">
        <v>100000</v>
      </c>
      <c r="D116" s="5">
        <v>0</v>
      </c>
      <c r="E116" s="5">
        <v>244000</v>
      </c>
      <c r="F116" s="5">
        <v>244000</v>
      </c>
      <c r="G116" s="5">
        <v>144000</v>
      </c>
      <c r="H116" s="5">
        <v>0</v>
      </c>
    </row>
    <row r="117" spans="1:8" x14ac:dyDescent="0.55000000000000004">
      <c r="A117" s="3">
        <v>43602</v>
      </c>
      <c r="B117" s="4" t="s">
        <v>87</v>
      </c>
      <c r="C117" s="5">
        <v>843713</v>
      </c>
      <c r="D117" s="5">
        <v>0</v>
      </c>
      <c r="E117" s="5">
        <v>916202</v>
      </c>
      <c r="F117" s="5">
        <v>916202</v>
      </c>
      <c r="G117" s="5">
        <v>72489</v>
      </c>
      <c r="H117" s="5">
        <v>0</v>
      </c>
    </row>
    <row r="118" spans="1:8" ht="14.7" thickBot="1" x14ac:dyDescent="0.6">
      <c r="A118" s="6">
        <v>43603</v>
      </c>
      <c r="B118" s="7" t="s">
        <v>88</v>
      </c>
      <c r="C118" s="8">
        <v>600000</v>
      </c>
      <c r="D118" s="8">
        <v>0</v>
      </c>
      <c r="E118" s="8">
        <v>1402265</v>
      </c>
      <c r="F118" s="8">
        <v>1402265</v>
      </c>
      <c r="G118" s="8">
        <v>802265</v>
      </c>
      <c r="H118" s="8">
        <v>0</v>
      </c>
    </row>
    <row r="119" spans="1:8" x14ac:dyDescent="0.55000000000000004">
      <c r="C119" s="9">
        <f>SUM(C116:C118)</f>
        <v>1543713</v>
      </c>
      <c r="D119" s="9">
        <f t="shared" ref="D119:H119" si="14">SUM(D116:D118)</f>
        <v>0</v>
      </c>
      <c r="E119" s="9">
        <f t="shared" si="14"/>
        <v>2562467</v>
      </c>
      <c r="F119" s="9">
        <f t="shared" si="14"/>
        <v>2562467</v>
      </c>
      <c r="G119" s="9">
        <f t="shared" si="14"/>
        <v>1018754</v>
      </c>
      <c r="H119" s="9">
        <f t="shared" si="14"/>
        <v>0</v>
      </c>
    </row>
    <row r="120" spans="1:8" x14ac:dyDescent="0.55000000000000004">
      <c r="A120" s="3">
        <v>437</v>
      </c>
      <c r="B120" s="4" t="s">
        <v>89</v>
      </c>
      <c r="C120" s="5"/>
      <c r="D120" s="5"/>
      <c r="E120" s="5"/>
      <c r="F120" s="5"/>
      <c r="G120" s="5"/>
      <c r="H120" s="5"/>
    </row>
    <row r="121" spans="1:8" x14ac:dyDescent="0.55000000000000004">
      <c r="A121" s="3">
        <v>43701</v>
      </c>
      <c r="B121" s="4" t="s">
        <v>90</v>
      </c>
      <c r="C121" s="5">
        <v>10000</v>
      </c>
      <c r="D121" s="5">
        <v>0</v>
      </c>
      <c r="E121" s="5">
        <v>41033.879999999997</v>
      </c>
      <c r="F121" s="5">
        <v>41033.879999999997</v>
      </c>
      <c r="G121" s="5">
        <v>31033.88</v>
      </c>
      <c r="H121" s="5">
        <v>0</v>
      </c>
    </row>
    <row r="122" spans="1:8" x14ac:dyDescent="0.55000000000000004">
      <c r="A122" s="3">
        <v>43702</v>
      </c>
      <c r="B122" s="4" t="s">
        <v>91</v>
      </c>
      <c r="C122" s="5">
        <v>50000</v>
      </c>
      <c r="D122" s="5">
        <v>0</v>
      </c>
      <c r="E122" s="5">
        <v>2500</v>
      </c>
      <c r="F122" s="5">
        <v>2500</v>
      </c>
      <c r="G122" s="5">
        <v>0</v>
      </c>
      <c r="H122" s="5">
        <v>47500</v>
      </c>
    </row>
    <row r="123" spans="1:8" x14ac:dyDescent="0.55000000000000004">
      <c r="A123" s="3">
        <v>43703</v>
      </c>
      <c r="B123" s="4" t="s">
        <v>92</v>
      </c>
      <c r="C123" s="5">
        <v>150000</v>
      </c>
      <c r="D123" s="5">
        <v>0</v>
      </c>
      <c r="E123" s="5">
        <v>0</v>
      </c>
      <c r="F123" s="5">
        <v>0</v>
      </c>
      <c r="G123" s="5">
        <v>0</v>
      </c>
      <c r="H123" s="5">
        <v>150000</v>
      </c>
    </row>
    <row r="124" spans="1:8" ht="14.7" thickBot="1" x14ac:dyDescent="0.6">
      <c r="A124" s="6">
        <v>43704</v>
      </c>
      <c r="B124" s="7" t="s">
        <v>93</v>
      </c>
      <c r="C124" s="8">
        <v>400000</v>
      </c>
      <c r="D124" s="8">
        <v>0</v>
      </c>
      <c r="E124" s="8">
        <v>564656.32999999996</v>
      </c>
      <c r="F124" s="8">
        <v>564656.32999999996</v>
      </c>
      <c r="G124" s="8">
        <v>164656.32999999999</v>
      </c>
      <c r="H124" s="8">
        <v>0</v>
      </c>
    </row>
    <row r="125" spans="1:8" x14ac:dyDescent="0.55000000000000004">
      <c r="C125" s="9">
        <f>SUM(C121:C124)</f>
        <v>610000</v>
      </c>
      <c r="D125" s="9">
        <f t="shared" ref="D125:H125" si="15">SUM(D121:D124)</f>
        <v>0</v>
      </c>
      <c r="E125" s="9">
        <f t="shared" si="15"/>
        <v>608190.21</v>
      </c>
      <c r="F125" s="9">
        <f t="shared" si="15"/>
        <v>608190.21</v>
      </c>
      <c r="G125" s="9">
        <f t="shared" si="15"/>
        <v>195690.21</v>
      </c>
      <c r="H125" s="9">
        <f t="shared" si="15"/>
        <v>197500</v>
      </c>
    </row>
    <row r="126" spans="1:8" x14ac:dyDescent="0.55000000000000004">
      <c r="A126" s="3">
        <v>438</v>
      </c>
      <c r="B126" s="4" t="s">
        <v>94</v>
      </c>
      <c r="C126" s="5"/>
      <c r="D126" s="5"/>
      <c r="E126" s="5"/>
      <c r="F126" s="5"/>
      <c r="G126" s="5"/>
      <c r="H126" s="5"/>
    </row>
    <row r="127" spans="1:8" x14ac:dyDescent="0.55000000000000004">
      <c r="A127" s="3">
        <v>43801</v>
      </c>
      <c r="B127" s="4" t="s">
        <v>95</v>
      </c>
      <c r="C127" s="5">
        <v>2600</v>
      </c>
      <c r="D127" s="5">
        <v>0</v>
      </c>
      <c r="E127" s="5">
        <v>3614.77</v>
      </c>
      <c r="F127" s="5">
        <v>3614.77</v>
      </c>
      <c r="G127" s="5">
        <v>1014.77</v>
      </c>
      <c r="H127" s="5">
        <v>0</v>
      </c>
    </row>
    <row r="128" spans="1:8" x14ac:dyDescent="0.55000000000000004">
      <c r="A128" s="3">
        <v>43802</v>
      </c>
      <c r="B128" s="4" t="s">
        <v>96</v>
      </c>
      <c r="C128" s="5">
        <v>50000</v>
      </c>
      <c r="D128" s="5">
        <v>0</v>
      </c>
      <c r="E128" s="5">
        <v>650236.56999999995</v>
      </c>
      <c r="F128" s="5">
        <v>650236.56999999995</v>
      </c>
      <c r="G128" s="5">
        <v>600236.56999999995</v>
      </c>
      <c r="H128" s="5">
        <v>0</v>
      </c>
    </row>
    <row r="129" spans="1:9" x14ac:dyDescent="0.55000000000000004">
      <c r="A129" s="3">
        <v>43803</v>
      </c>
      <c r="B129" s="4" t="s">
        <v>97</v>
      </c>
      <c r="C129" s="5">
        <v>25500</v>
      </c>
      <c r="D129" s="5">
        <v>0</v>
      </c>
      <c r="E129" s="5">
        <v>25500</v>
      </c>
      <c r="F129" s="5">
        <v>25500</v>
      </c>
      <c r="G129" s="5">
        <v>0</v>
      </c>
      <c r="H129" s="5">
        <v>0</v>
      </c>
    </row>
    <row r="130" spans="1:9" x14ac:dyDescent="0.55000000000000004">
      <c r="A130" s="3">
        <v>43804</v>
      </c>
      <c r="B130" s="4" t="s">
        <v>25</v>
      </c>
      <c r="C130" s="5">
        <v>5000</v>
      </c>
      <c r="D130" s="5">
        <v>0</v>
      </c>
      <c r="E130" s="5">
        <v>0</v>
      </c>
      <c r="F130" s="5">
        <v>0</v>
      </c>
      <c r="G130" s="5">
        <v>0</v>
      </c>
      <c r="H130" s="5">
        <v>5000</v>
      </c>
    </row>
    <row r="131" spans="1:9" ht="14.7" thickBot="1" x14ac:dyDescent="0.6">
      <c r="A131" s="6">
        <v>43805</v>
      </c>
      <c r="B131" s="7" t="s">
        <v>98</v>
      </c>
      <c r="C131" s="8">
        <v>1000</v>
      </c>
      <c r="D131" s="8">
        <v>0</v>
      </c>
      <c r="E131" s="8">
        <v>0</v>
      </c>
      <c r="F131" s="8">
        <v>0</v>
      </c>
      <c r="G131" s="8">
        <v>0</v>
      </c>
      <c r="H131" s="8">
        <v>1000</v>
      </c>
    </row>
    <row r="132" spans="1:9" x14ac:dyDescent="0.55000000000000004">
      <c r="C132" s="9">
        <f>SUM(C127:C131)</f>
        <v>84100</v>
      </c>
      <c r="D132" s="9">
        <f t="shared" ref="D132:H132" si="16">SUM(D127:D131)</f>
        <v>0</v>
      </c>
      <c r="E132" s="9">
        <f t="shared" si="16"/>
        <v>679351.34</v>
      </c>
      <c r="F132" s="9">
        <f t="shared" si="16"/>
        <v>679351.34</v>
      </c>
      <c r="G132" s="9">
        <f t="shared" si="16"/>
        <v>601251.34</v>
      </c>
      <c r="H132" s="9">
        <f t="shared" si="16"/>
        <v>6000</v>
      </c>
    </row>
    <row r="133" spans="1:9" x14ac:dyDescent="0.55000000000000004">
      <c r="A133" s="3">
        <v>439</v>
      </c>
      <c r="B133" s="4" t="s">
        <v>99</v>
      </c>
      <c r="C133" s="5"/>
      <c r="D133" s="5"/>
      <c r="E133" s="5"/>
      <c r="F133" s="5"/>
      <c r="G133" s="5"/>
      <c r="H133" s="5"/>
    </row>
    <row r="134" spans="1:9" x14ac:dyDescent="0.55000000000000004">
      <c r="A134" s="3">
        <v>43901</v>
      </c>
      <c r="B134" s="4" t="s">
        <v>100</v>
      </c>
      <c r="C134" s="5">
        <v>750000</v>
      </c>
      <c r="D134" s="5">
        <v>0</v>
      </c>
      <c r="E134" s="5">
        <v>1289999.68</v>
      </c>
      <c r="F134" s="5">
        <v>1289999.68</v>
      </c>
      <c r="G134" s="5">
        <v>539999.68000000005</v>
      </c>
      <c r="H134" s="5">
        <v>0</v>
      </c>
    </row>
    <row r="135" spans="1:9" x14ac:dyDescent="0.55000000000000004">
      <c r="A135" s="3">
        <v>43902</v>
      </c>
      <c r="B135" s="4" t="s">
        <v>101</v>
      </c>
      <c r="C135" s="5">
        <v>270000</v>
      </c>
      <c r="D135" s="5">
        <v>0</v>
      </c>
      <c r="E135" s="5">
        <v>368931.25</v>
      </c>
      <c r="F135" s="5">
        <v>368931.25</v>
      </c>
      <c r="G135" s="5">
        <v>98931.25</v>
      </c>
      <c r="H135" s="5">
        <v>0</v>
      </c>
    </row>
    <row r="136" spans="1:9" x14ac:dyDescent="0.55000000000000004">
      <c r="A136" s="3">
        <v>43903</v>
      </c>
      <c r="B136" s="4" t="s">
        <v>102</v>
      </c>
      <c r="C136" s="5">
        <v>20000</v>
      </c>
      <c r="D136" s="5">
        <v>0</v>
      </c>
      <c r="E136" s="5">
        <v>79313.399999999994</v>
      </c>
      <c r="F136" s="5">
        <v>79313.399999999994</v>
      </c>
      <c r="G136" s="5">
        <v>59313.4</v>
      </c>
      <c r="H136" s="5">
        <v>0</v>
      </c>
    </row>
    <row r="137" spans="1:9" ht="14.7" thickBot="1" x14ac:dyDescent="0.6">
      <c r="A137" s="6">
        <v>43904</v>
      </c>
      <c r="B137" s="7" t="s">
        <v>103</v>
      </c>
      <c r="C137" s="8">
        <v>950000</v>
      </c>
      <c r="D137" s="8">
        <v>0</v>
      </c>
      <c r="E137" s="8">
        <v>1193937.28</v>
      </c>
      <c r="F137" s="8">
        <v>1193937.28</v>
      </c>
      <c r="G137" s="8">
        <v>243937.28</v>
      </c>
      <c r="H137" s="8">
        <v>0</v>
      </c>
    </row>
    <row r="138" spans="1:9" x14ac:dyDescent="0.55000000000000004">
      <c r="C138" s="9">
        <f>SUM(C134:C137)</f>
        <v>1990000</v>
      </c>
      <c r="D138" s="9">
        <f t="shared" ref="D138:H138" si="17">SUM(D134:D137)</f>
        <v>0</v>
      </c>
      <c r="E138" s="9">
        <f t="shared" si="17"/>
        <v>2932181.61</v>
      </c>
      <c r="F138" s="9">
        <f t="shared" si="17"/>
        <v>2932181.61</v>
      </c>
      <c r="G138" s="9">
        <f t="shared" si="17"/>
        <v>942181.6100000001</v>
      </c>
      <c r="H138" s="9">
        <f t="shared" si="17"/>
        <v>0</v>
      </c>
      <c r="I138" s="9"/>
    </row>
    <row r="139" spans="1:9" x14ac:dyDescent="0.55000000000000004">
      <c r="A139" s="3">
        <v>511</v>
      </c>
      <c r="B139" s="4" t="s">
        <v>104</v>
      </c>
      <c r="C139" s="5"/>
      <c r="D139" s="5"/>
      <c r="E139" s="5"/>
      <c r="F139" s="5"/>
      <c r="G139" s="5"/>
      <c r="H139" s="5"/>
    </row>
    <row r="140" spans="1:9" ht="14.7" thickBot="1" x14ac:dyDescent="0.6">
      <c r="A140" s="6">
        <v>51101</v>
      </c>
      <c r="B140" s="7" t="s">
        <v>105</v>
      </c>
      <c r="C140" s="8">
        <v>5000</v>
      </c>
      <c r="D140" s="8">
        <v>0</v>
      </c>
      <c r="E140" s="8">
        <v>0</v>
      </c>
      <c r="F140" s="8">
        <v>0</v>
      </c>
      <c r="G140" s="8">
        <v>0</v>
      </c>
      <c r="H140" s="8">
        <v>5000</v>
      </c>
    </row>
    <row r="141" spans="1:9" x14ac:dyDescent="0.55000000000000004">
      <c r="C141" s="9">
        <f>SUM(C140)</f>
        <v>5000</v>
      </c>
      <c r="D141" s="9">
        <f t="shared" ref="D141:H141" si="18">SUM(D140)</f>
        <v>0</v>
      </c>
      <c r="E141" s="9">
        <f t="shared" si="18"/>
        <v>0</v>
      </c>
      <c r="F141" s="9">
        <f t="shared" si="18"/>
        <v>0</v>
      </c>
      <c r="G141" s="9">
        <f t="shared" si="18"/>
        <v>0</v>
      </c>
      <c r="H141" s="9">
        <f t="shared" si="18"/>
        <v>5000</v>
      </c>
    </row>
    <row r="142" spans="1:9" x14ac:dyDescent="0.55000000000000004">
      <c r="A142" s="3">
        <v>512</v>
      </c>
      <c r="B142" s="4" t="s">
        <v>106</v>
      </c>
      <c r="C142" s="5"/>
      <c r="D142" s="5"/>
      <c r="E142" s="5"/>
      <c r="F142" s="5"/>
      <c r="G142" s="5"/>
      <c r="H142" s="5"/>
    </row>
    <row r="143" spans="1:9" x14ac:dyDescent="0.55000000000000004">
      <c r="A143" s="3">
        <v>51201</v>
      </c>
      <c r="B143" s="4" t="s">
        <v>107</v>
      </c>
      <c r="C143" s="5">
        <v>35000000</v>
      </c>
      <c r="D143" s="5">
        <v>0</v>
      </c>
      <c r="E143" s="5">
        <v>107098.67</v>
      </c>
      <c r="F143" s="5">
        <v>107098.67</v>
      </c>
      <c r="G143" s="5">
        <v>0</v>
      </c>
      <c r="H143" s="5">
        <v>34892901</v>
      </c>
    </row>
    <row r="144" spans="1:9" x14ac:dyDescent="0.55000000000000004">
      <c r="A144" s="3">
        <v>51202</v>
      </c>
      <c r="B144" s="4" t="s">
        <v>108</v>
      </c>
      <c r="C144" s="5">
        <v>500000</v>
      </c>
      <c r="D144" s="5">
        <v>0</v>
      </c>
      <c r="E144" s="5">
        <v>0</v>
      </c>
      <c r="F144" s="5">
        <v>0</v>
      </c>
      <c r="G144" s="5">
        <v>0</v>
      </c>
      <c r="H144" s="5">
        <v>500000</v>
      </c>
    </row>
    <row r="145" spans="1:8" x14ac:dyDescent="0.55000000000000004">
      <c r="A145" s="3">
        <v>51203</v>
      </c>
      <c r="B145" s="4" t="s">
        <v>109</v>
      </c>
      <c r="C145" s="5">
        <v>1171762</v>
      </c>
      <c r="D145" s="5">
        <v>0</v>
      </c>
      <c r="E145" s="5">
        <v>6978</v>
      </c>
      <c r="F145" s="5">
        <v>6978</v>
      </c>
      <c r="G145" s="5">
        <v>0</v>
      </c>
      <c r="H145" s="5">
        <v>1164784</v>
      </c>
    </row>
    <row r="146" spans="1:8" x14ac:dyDescent="0.55000000000000004">
      <c r="A146" s="3">
        <v>51204</v>
      </c>
      <c r="B146" s="4" t="s">
        <v>110</v>
      </c>
      <c r="C146" s="5">
        <v>300000</v>
      </c>
      <c r="D146" s="5">
        <v>0</v>
      </c>
      <c r="E146" s="5">
        <v>2084718.21</v>
      </c>
      <c r="F146" s="5">
        <v>2084718.21</v>
      </c>
      <c r="G146" s="5">
        <v>1784718.21</v>
      </c>
      <c r="H146" s="5">
        <v>0</v>
      </c>
    </row>
    <row r="147" spans="1:8" x14ac:dyDescent="0.55000000000000004">
      <c r="A147" s="3">
        <v>51205</v>
      </c>
      <c r="B147" s="4" t="s">
        <v>111</v>
      </c>
      <c r="C147" s="5">
        <v>200000</v>
      </c>
      <c r="D147" s="5">
        <v>0</v>
      </c>
      <c r="E147" s="5">
        <v>100000</v>
      </c>
      <c r="F147" s="5">
        <v>100000</v>
      </c>
      <c r="G147" s="5">
        <v>0</v>
      </c>
      <c r="H147" s="5">
        <v>100000</v>
      </c>
    </row>
    <row r="148" spans="1:8" x14ac:dyDescent="0.55000000000000004">
      <c r="A148" s="3">
        <v>51206</v>
      </c>
      <c r="B148" s="4" t="s">
        <v>112</v>
      </c>
      <c r="C148" s="5">
        <v>200000</v>
      </c>
      <c r="D148" s="5">
        <v>0</v>
      </c>
      <c r="E148" s="5">
        <v>0</v>
      </c>
      <c r="F148" s="5">
        <v>0</v>
      </c>
      <c r="G148" s="5">
        <v>0</v>
      </c>
      <c r="H148" s="5">
        <v>200000</v>
      </c>
    </row>
    <row r="149" spans="1:8" x14ac:dyDescent="0.55000000000000004">
      <c r="A149" s="3">
        <v>51207</v>
      </c>
      <c r="B149" s="4" t="s">
        <v>113</v>
      </c>
      <c r="C149" s="5">
        <v>100000</v>
      </c>
      <c r="D149" s="5">
        <v>0</v>
      </c>
      <c r="E149" s="5">
        <v>537922.6</v>
      </c>
      <c r="F149" s="5">
        <v>537922.6</v>
      </c>
      <c r="G149" s="5">
        <v>437922.6</v>
      </c>
      <c r="H149" s="5">
        <v>0</v>
      </c>
    </row>
    <row r="150" spans="1:8" x14ac:dyDescent="0.55000000000000004">
      <c r="A150" s="3">
        <v>51208</v>
      </c>
      <c r="B150" s="4" t="s">
        <v>114</v>
      </c>
      <c r="C150" s="5">
        <v>100000</v>
      </c>
      <c r="D150" s="5">
        <v>0</v>
      </c>
      <c r="E150" s="5">
        <v>83420</v>
      </c>
      <c r="F150" s="5">
        <v>83420</v>
      </c>
      <c r="G150" s="5">
        <v>0</v>
      </c>
      <c r="H150" s="5">
        <v>16580</v>
      </c>
    </row>
    <row r="151" spans="1:8" x14ac:dyDescent="0.55000000000000004">
      <c r="A151" s="3">
        <v>51209</v>
      </c>
      <c r="B151" s="4" t="s">
        <v>115</v>
      </c>
      <c r="C151" s="5">
        <v>100000</v>
      </c>
      <c r="D151" s="5">
        <v>0</v>
      </c>
      <c r="E151" s="5">
        <v>63000</v>
      </c>
      <c r="F151" s="5">
        <v>63000</v>
      </c>
      <c r="G151" s="5">
        <v>0</v>
      </c>
      <c r="H151" s="5">
        <v>37000</v>
      </c>
    </row>
    <row r="152" spans="1:8" x14ac:dyDescent="0.55000000000000004">
      <c r="A152" s="3">
        <v>51210</v>
      </c>
      <c r="B152" s="4" t="s">
        <v>116</v>
      </c>
      <c r="C152" s="5">
        <v>300000</v>
      </c>
      <c r="D152" s="5">
        <v>0</v>
      </c>
      <c r="E152" s="5">
        <v>0</v>
      </c>
      <c r="F152" s="5">
        <v>0</v>
      </c>
      <c r="G152" s="5">
        <v>0</v>
      </c>
      <c r="H152" s="5">
        <v>300000</v>
      </c>
    </row>
    <row r="153" spans="1:8" x14ac:dyDescent="0.55000000000000004">
      <c r="A153" s="3">
        <v>51211</v>
      </c>
      <c r="B153" s="4" t="s">
        <v>117</v>
      </c>
      <c r="C153" s="5">
        <v>100000</v>
      </c>
      <c r="D153" s="5">
        <v>0</v>
      </c>
      <c r="E153" s="5">
        <v>229470</v>
      </c>
      <c r="F153" s="5">
        <v>229470</v>
      </c>
      <c r="G153" s="5">
        <v>129470</v>
      </c>
      <c r="H153" s="5">
        <v>0</v>
      </c>
    </row>
    <row r="154" spans="1:8" x14ac:dyDescent="0.55000000000000004">
      <c r="A154" s="3">
        <v>51212</v>
      </c>
      <c r="B154" s="4" t="s">
        <v>118</v>
      </c>
      <c r="C154" s="5">
        <v>8694079.6300000008</v>
      </c>
      <c r="D154" s="5">
        <v>0</v>
      </c>
      <c r="E154" s="5">
        <v>6211166.0700000003</v>
      </c>
      <c r="F154" s="5">
        <v>6211166.0700000003</v>
      </c>
      <c r="G154" s="5">
        <v>0</v>
      </c>
      <c r="H154" s="5">
        <v>2482914</v>
      </c>
    </row>
    <row r="155" spans="1:8" x14ac:dyDescent="0.55000000000000004">
      <c r="A155" s="3">
        <v>51213</v>
      </c>
      <c r="B155" s="4" t="s">
        <v>119</v>
      </c>
      <c r="C155" s="5">
        <v>7486987</v>
      </c>
      <c r="D155" s="5">
        <v>0</v>
      </c>
      <c r="E155" s="5">
        <v>6953002.0199999996</v>
      </c>
      <c r="F155" s="5">
        <v>6953002.0199999996</v>
      </c>
      <c r="G155" s="5">
        <v>0</v>
      </c>
      <c r="H155" s="5">
        <v>533985</v>
      </c>
    </row>
    <row r="156" spans="1:8" x14ac:dyDescent="0.55000000000000004">
      <c r="A156" s="3">
        <v>51214</v>
      </c>
      <c r="B156" s="4" t="s">
        <v>120</v>
      </c>
      <c r="C156" s="5">
        <v>70000</v>
      </c>
      <c r="D156" s="5">
        <v>0</v>
      </c>
      <c r="E156" s="5">
        <v>100057.65</v>
      </c>
      <c r="F156" s="5">
        <v>100057.65</v>
      </c>
      <c r="G156" s="5">
        <v>30057.65</v>
      </c>
      <c r="H156" s="5">
        <v>0</v>
      </c>
    </row>
    <row r="157" spans="1:8" x14ac:dyDescent="0.55000000000000004">
      <c r="A157" s="3">
        <v>51215</v>
      </c>
      <c r="B157" s="4" t="s">
        <v>121</v>
      </c>
      <c r="C157" s="5">
        <v>80000</v>
      </c>
      <c r="D157" s="5">
        <v>0</v>
      </c>
      <c r="E157" s="5">
        <v>80000</v>
      </c>
      <c r="F157" s="5">
        <v>80000</v>
      </c>
      <c r="G157" s="5">
        <v>0</v>
      </c>
      <c r="H157" s="5">
        <v>0</v>
      </c>
    </row>
    <row r="158" spans="1:8" x14ac:dyDescent="0.55000000000000004">
      <c r="A158" s="3">
        <v>51216</v>
      </c>
      <c r="B158" s="4" t="s">
        <v>122</v>
      </c>
      <c r="C158" s="5">
        <v>3000000</v>
      </c>
      <c r="D158" s="5">
        <v>0</v>
      </c>
      <c r="E158" s="5">
        <v>0</v>
      </c>
      <c r="F158" s="5">
        <v>0</v>
      </c>
      <c r="G158" s="5">
        <v>0</v>
      </c>
      <c r="H158" s="5">
        <v>3000000</v>
      </c>
    </row>
    <row r="159" spans="1:8" x14ac:dyDescent="0.55000000000000004">
      <c r="A159" s="3">
        <v>51217</v>
      </c>
      <c r="B159" s="4" t="s">
        <v>123</v>
      </c>
      <c r="C159" s="5">
        <v>3000000</v>
      </c>
      <c r="D159" s="5">
        <v>0</v>
      </c>
      <c r="E159" s="5">
        <v>0</v>
      </c>
      <c r="F159" s="5">
        <v>0</v>
      </c>
      <c r="G159" s="5">
        <v>0</v>
      </c>
      <c r="H159" s="5">
        <v>3000000</v>
      </c>
    </row>
    <row r="160" spans="1:8" x14ac:dyDescent="0.55000000000000004">
      <c r="A160" s="3">
        <v>51218</v>
      </c>
      <c r="B160" s="4" t="s">
        <v>124</v>
      </c>
      <c r="C160" s="5">
        <v>0</v>
      </c>
      <c r="D160" s="5">
        <v>0</v>
      </c>
      <c r="E160" s="5">
        <v>1080149.68</v>
      </c>
      <c r="F160" s="5">
        <v>1080149.68</v>
      </c>
      <c r="G160" s="5">
        <v>1080149.68</v>
      </c>
      <c r="H160" s="5">
        <v>0</v>
      </c>
    </row>
    <row r="161" spans="1:8" x14ac:dyDescent="0.55000000000000004">
      <c r="A161" s="3">
        <v>51219</v>
      </c>
      <c r="B161" s="4" t="s">
        <v>125</v>
      </c>
      <c r="C161" s="5">
        <v>0</v>
      </c>
      <c r="D161" s="5">
        <v>0</v>
      </c>
      <c r="E161" s="5">
        <v>106964</v>
      </c>
      <c r="F161" s="5">
        <v>106964</v>
      </c>
      <c r="G161" s="5">
        <v>106964</v>
      </c>
      <c r="H161" s="5">
        <v>0</v>
      </c>
    </row>
    <row r="162" spans="1:8" x14ac:dyDescent="0.55000000000000004">
      <c r="A162" s="3">
        <v>51220</v>
      </c>
      <c r="B162" s="4" t="s">
        <v>126</v>
      </c>
      <c r="C162" s="5">
        <v>0</v>
      </c>
      <c r="D162" s="5">
        <v>0</v>
      </c>
      <c r="E162" s="5">
        <v>2653196.34</v>
      </c>
      <c r="F162" s="5">
        <v>2653196.34</v>
      </c>
      <c r="G162" s="5">
        <v>2653196.34</v>
      </c>
      <c r="H162" s="5">
        <v>0</v>
      </c>
    </row>
    <row r="163" spans="1:8" x14ac:dyDescent="0.55000000000000004">
      <c r="A163" s="3">
        <v>51221</v>
      </c>
      <c r="B163" s="4" t="s">
        <v>127</v>
      </c>
      <c r="C163" s="5">
        <v>0</v>
      </c>
      <c r="D163" s="5">
        <v>0</v>
      </c>
      <c r="E163" s="5">
        <v>319147.33</v>
      </c>
      <c r="F163" s="5">
        <v>319147.33</v>
      </c>
      <c r="G163" s="5">
        <v>319147.33</v>
      </c>
      <c r="H163" s="5">
        <v>0</v>
      </c>
    </row>
    <row r="164" spans="1:8" ht="14.7" thickBot="1" x14ac:dyDescent="0.6">
      <c r="A164" s="6">
        <v>51222</v>
      </c>
      <c r="B164" s="7" t="s">
        <v>128</v>
      </c>
      <c r="C164" s="8">
        <v>0</v>
      </c>
      <c r="D164" s="8">
        <v>0</v>
      </c>
      <c r="E164" s="8">
        <v>128538.3</v>
      </c>
      <c r="F164" s="8">
        <v>128538.3</v>
      </c>
      <c r="G164" s="8">
        <v>128538.3</v>
      </c>
      <c r="H164" s="8">
        <v>0</v>
      </c>
    </row>
    <row r="165" spans="1:8" x14ac:dyDescent="0.55000000000000004">
      <c r="C165" s="9">
        <f>SUM(C143:C164)</f>
        <v>60402828.630000003</v>
      </c>
      <c r="D165" s="9">
        <f t="shared" ref="D165:H165" si="19">SUM(D143:D164)</f>
        <v>0</v>
      </c>
      <c r="E165" s="9">
        <f t="shared" si="19"/>
        <v>20844828.870000001</v>
      </c>
      <c r="F165" s="9">
        <f t="shared" si="19"/>
        <v>20844828.870000001</v>
      </c>
      <c r="G165" s="9">
        <f t="shared" si="19"/>
        <v>6670164.1099999994</v>
      </c>
      <c r="H165" s="9">
        <f t="shared" si="19"/>
        <v>46228164</v>
      </c>
    </row>
    <row r="166" spans="1:8" x14ac:dyDescent="0.55000000000000004">
      <c r="A166" s="3">
        <v>513</v>
      </c>
      <c r="B166" s="4" t="s">
        <v>129</v>
      </c>
      <c r="C166" s="5"/>
      <c r="D166" s="5"/>
      <c r="E166" s="5"/>
      <c r="F166" s="5"/>
      <c r="G166" s="5"/>
      <c r="H166" s="5"/>
    </row>
    <row r="167" spans="1:8" x14ac:dyDescent="0.55000000000000004">
      <c r="A167" s="3">
        <v>51301</v>
      </c>
      <c r="B167" s="4" t="s">
        <v>130</v>
      </c>
      <c r="C167" s="5">
        <v>57000000</v>
      </c>
      <c r="D167" s="5">
        <v>0</v>
      </c>
      <c r="E167" s="5">
        <v>0</v>
      </c>
      <c r="F167" s="5">
        <v>0</v>
      </c>
      <c r="G167" s="5">
        <v>0</v>
      </c>
      <c r="H167" s="5">
        <v>57000000</v>
      </c>
    </row>
    <row r="168" spans="1:8" x14ac:dyDescent="0.55000000000000004">
      <c r="A168" s="3">
        <v>51302</v>
      </c>
      <c r="B168" s="4" t="s">
        <v>131</v>
      </c>
      <c r="C168" s="5">
        <v>601468</v>
      </c>
      <c r="D168" s="5">
        <v>0</v>
      </c>
      <c r="E168" s="5">
        <v>0</v>
      </c>
      <c r="F168" s="5">
        <v>0</v>
      </c>
      <c r="G168" s="5">
        <v>0</v>
      </c>
      <c r="H168" s="5">
        <v>601468</v>
      </c>
    </row>
    <row r="169" spans="1:8" x14ac:dyDescent="0.55000000000000004">
      <c r="A169" s="3">
        <v>51303</v>
      </c>
      <c r="B169" s="4" t="s">
        <v>131</v>
      </c>
      <c r="C169" s="5">
        <v>487009</v>
      </c>
      <c r="D169" s="5">
        <v>0</v>
      </c>
      <c r="E169" s="5">
        <v>0</v>
      </c>
      <c r="F169" s="5">
        <v>0</v>
      </c>
      <c r="G169" s="5">
        <v>0</v>
      </c>
      <c r="H169" s="5">
        <v>487009</v>
      </c>
    </row>
    <row r="170" spans="1:8" x14ac:dyDescent="0.55000000000000004">
      <c r="A170" s="3">
        <v>51304</v>
      </c>
      <c r="B170" s="4" t="s">
        <v>132</v>
      </c>
      <c r="C170" s="5">
        <v>3000000</v>
      </c>
      <c r="D170" s="5">
        <v>0</v>
      </c>
      <c r="E170" s="5">
        <v>0</v>
      </c>
      <c r="F170" s="5">
        <v>0</v>
      </c>
      <c r="G170" s="5">
        <v>0</v>
      </c>
      <c r="H170" s="5">
        <v>3000000</v>
      </c>
    </row>
    <row r="171" spans="1:8" x14ac:dyDescent="0.55000000000000004">
      <c r="A171" s="3">
        <v>51305</v>
      </c>
      <c r="B171" s="4" t="s">
        <v>133</v>
      </c>
      <c r="C171" s="5">
        <v>500000</v>
      </c>
      <c r="D171" s="5">
        <v>0</v>
      </c>
      <c r="E171" s="5">
        <v>708863.07</v>
      </c>
      <c r="F171" s="5">
        <v>708863.07</v>
      </c>
      <c r="G171" s="5">
        <v>208863.07</v>
      </c>
      <c r="H171" s="5">
        <v>0</v>
      </c>
    </row>
    <row r="172" spans="1:8" x14ac:dyDescent="0.55000000000000004">
      <c r="A172" s="3">
        <v>51306</v>
      </c>
      <c r="B172" s="4" t="s">
        <v>134</v>
      </c>
      <c r="C172" s="5">
        <v>150000</v>
      </c>
      <c r="D172" s="5">
        <v>0</v>
      </c>
      <c r="E172" s="5">
        <v>0</v>
      </c>
      <c r="F172" s="5">
        <v>0</v>
      </c>
      <c r="G172" s="5">
        <v>0</v>
      </c>
      <c r="H172" s="5">
        <v>150000</v>
      </c>
    </row>
    <row r="173" spans="1:8" x14ac:dyDescent="0.55000000000000004">
      <c r="A173" s="3">
        <v>51307</v>
      </c>
      <c r="B173" s="4" t="s">
        <v>135</v>
      </c>
      <c r="C173" s="5">
        <v>200000</v>
      </c>
      <c r="D173" s="5">
        <v>0</v>
      </c>
      <c r="E173" s="5">
        <v>0</v>
      </c>
      <c r="F173" s="5">
        <v>0</v>
      </c>
      <c r="G173" s="5">
        <v>0</v>
      </c>
      <c r="H173" s="5">
        <v>200000</v>
      </c>
    </row>
    <row r="174" spans="1:8" x14ac:dyDescent="0.55000000000000004">
      <c r="A174" s="3">
        <v>51308</v>
      </c>
      <c r="B174" s="4" t="s">
        <v>136</v>
      </c>
      <c r="C174" s="5">
        <v>200000</v>
      </c>
      <c r="D174" s="5">
        <v>0</v>
      </c>
      <c r="E174" s="5">
        <v>0</v>
      </c>
      <c r="F174" s="5">
        <v>0</v>
      </c>
      <c r="G174" s="5">
        <v>0</v>
      </c>
      <c r="H174" s="5">
        <v>200000</v>
      </c>
    </row>
    <row r="175" spans="1:8" x14ac:dyDescent="0.55000000000000004">
      <c r="A175" s="3">
        <v>51309</v>
      </c>
      <c r="B175" s="4" t="s">
        <v>137</v>
      </c>
      <c r="C175" s="5">
        <v>126634</v>
      </c>
      <c r="D175" s="5">
        <v>0</v>
      </c>
      <c r="E175" s="5">
        <v>0</v>
      </c>
      <c r="F175" s="5">
        <v>0</v>
      </c>
      <c r="G175" s="5">
        <v>0</v>
      </c>
      <c r="H175" s="5">
        <v>126634</v>
      </c>
    </row>
    <row r="176" spans="1:8" x14ac:dyDescent="0.55000000000000004">
      <c r="A176" s="3">
        <v>51310</v>
      </c>
      <c r="B176" s="4" t="s">
        <v>138</v>
      </c>
      <c r="C176" s="5">
        <v>500000</v>
      </c>
      <c r="D176" s="5">
        <v>0</v>
      </c>
      <c r="E176" s="5">
        <v>0</v>
      </c>
      <c r="F176" s="5">
        <v>0</v>
      </c>
      <c r="G176" s="5">
        <v>0</v>
      </c>
      <c r="H176" s="5">
        <v>500000</v>
      </c>
    </row>
    <row r="177" spans="1:8" x14ac:dyDescent="0.55000000000000004">
      <c r="A177" s="3">
        <v>51311</v>
      </c>
      <c r="B177" s="4" t="s">
        <v>139</v>
      </c>
      <c r="C177" s="5">
        <v>1000000</v>
      </c>
      <c r="D177" s="5">
        <v>0</v>
      </c>
      <c r="E177" s="5">
        <v>272122.7</v>
      </c>
      <c r="F177" s="5">
        <v>272122.7</v>
      </c>
      <c r="G177" s="5">
        <v>0</v>
      </c>
      <c r="H177" s="5">
        <v>727877.3</v>
      </c>
    </row>
    <row r="178" spans="1:8" x14ac:dyDescent="0.55000000000000004">
      <c r="A178" s="3">
        <v>51312</v>
      </c>
      <c r="B178" s="4" t="s">
        <v>140</v>
      </c>
      <c r="C178" s="5">
        <v>2500000</v>
      </c>
      <c r="D178" s="5">
        <v>0</v>
      </c>
      <c r="E178" s="5">
        <v>0</v>
      </c>
      <c r="F178" s="5">
        <v>0</v>
      </c>
      <c r="G178" s="5">
        <v>0</v>
      </c>
      <c r="H178" s="5">
        <v>2500000</v>
      </c>
    </row>
    <row r="179" spans="1:8" x14ac:dyDescent="0.55000000000000004">
      <c r="A179" s="3">
        <v>51313</v>
      </c>
      <c r="B179" s="4" t="s">
        <v>141</v>
      </c>
      <c r="C179" s="5">
        <v>170000</v>
      </c>
      <c r="D179" s="5">
        <v>0</v>
      </c>
      <c r="E179" s="5">
        <v>0</v>
      </c>
      <c r="F179" s="5">
        <v>0</v>
      </c>
      <c r="G179" s="5">
        <v>0</v>
      </c>
      <c r="H179" s="5">
        <v>170000</v>
      </c>
    </row>
    <row r="180" spans="1:8" x14ac:dyDescent="0.55000000000000004">
      <c r="A180" s="3">
        <v>51314</v>
      </c>
      <c r="B180" s="4" t="s">
        <v>142</v>
      </c>
      <c r="C180" s="5">
        <v>500000</v>
      </c>
      <c r="D180" s="5">
        <v>0</v>
      </c>
      <c r="E180" s="5">
        <v>0</v>
      </c>
      <c r="F180" s="5">
        <v>0</v>
      </c>
      <c r="G180" s="5">
        <v>0</v>
      </c>
      <c r="H180" s="5">
        <v>500000</v>
      </c>
    </row>
    <row r="181" spans="1:8" x14ac:dyDescent="0.55000000000000004">
      <c r="A181" s="3">
        <v>51315</v>
      </c>
      <c r="B181" s="4" t="s">
        <v>143</v>
      </c>
      <c r="C181" s="5">
        <v>0</v>
      </c>
      <c r="D181" s="5">
        <v>0</v>
      </c>
      <c r="E181" s="5">
        <v>1406936.9</v>
      </c>
      <c r="F181" s="5">
        <v>1406936.9</v>
      </c>
      <c r="G181" s="5">
        <v>1406936.9</v>
      </c>
      <c r="H181" s="5">
        <v>0</v>
      </c>
    </row>
    <row r="182" spans="1:8" ht="14.7" thickBot="1" x14ac:dyDescent="0.6">
      <c r="A182" s="6">
        <v>51316</v>
      </c>
      <c r="B182" s="7" t="s">
        <v>144</v>
      </c>
      <c r="C182" s="8">
        <v>0</v>
      </c>
      <c r="D182" s="8">
        <v>0</v>
      </c>
      <c r="E182" s="8">
        <v>815100</v>
      </c>
      <c r="F182" s="8">
        <v>815100</v>
      </c>
      <c r="G182" s="8">
        <v>815100</v>
      </c>
      <c r="H182" s="8">
        <v>0</v>
      </c>
    </row>
    <row r="183" spans="1:8" x14ac:dyDescent="0.55000000000000004">
      <c r="C183" s="9">
        <f>SUM(C167:C182)</f>
        <v>66935111</v>
      </c>
      <c r="D183" s="9">
        <f t="shared" ref="D183:H183" si="20">SUM(D167:D182)</f>
        <v>0</v>
      </c>
      <c r="E183" s="9">
        <f t="shared" si="20"/>
        <v>3203022.67</v>
      </c>
      <c r="F183" s="9">
        <f t="shared" si="20"/>
        <v>3203022.67</v>
      </c>
      <c r="G183" s="9">
        <f t="shared" si="20"/>
        <v>2430899.9699999997</v>
      </c>
      <c r="H183" s="9">
        <f t="shared" si="20"/>
        <v>66162988.299999997</v>
      </c>
    </row>
    <row r="184" spans="1:8" x14ac:dyDescent="0.55000000000000004">
      <c r="A184" s="3">
        <v>514</v>
      </c>
      <c r="B184" s="4" t="s">
        <v>145</v>
      </c>
      <c r="C184" s="5"/>
      <c r="D184" s="5"/>
      <c r="E184" s="5"/>
      <c r="F184" s="5"/>
      <c r="G184" s="5"/>
      <c r="H184" s="5"/>
    </row>
    <row r="185" spans="1:8" x14ac:dyDescent="0.55000000000000004">
      <c r="A185" s="3">
        <v>51401</v>
      </c>
      <c r="B185" s="4" t="s">
        <v>146</v>
      </c>
      <c r="C185" s="5">
        <v>2800000</v>
      </c>
      <c r="D185" s="5">
        <v>0</v>
      </c>
      <c r="E185" s="5">
        <v>4809019.54</v>
      </c>
      <c r="F185" s="5">
        <v>4809019.54</v>
      </c>
      <c r="G185" s="5">
        <v>2009019.54</v>
      </c>
      <c r="H185" s="5">
        <v>0</v>
      </c>
    </row>
    <row r="186" spans="1:8" x14ac:dyDescent="0.55000000000000004">
      <c r="A186" s="3">
        <v>51402</v>
      </c>
      <c r="B186" s="4" t="s">
        <v>147</v>
      </c>
      <c r="C186" s="5">
        <v>50000</v>
      </c>
      <c r="D186" s="5">
        <v>0</v>
      </c>
      <c r="E186" s="5">
        <v>4092</v>
      </c>
      <c r="F186" s="5">
        <v>4092</v>
      </c>
      <c r="G186" s="5">
        <v>0</v>
      </c>
      <c r="H186" s="5">
        <v>45908</v>
      </c>
    </row>
    <row r="187" spans="1:8" x14ac:dyDescent="0.55000000000000004">
      <c r="A187" s="3">
        <v>51403</v>
      </c>
      <c r="B187" s="4" t="s">
        <v>148</v>
      </c>
      <c r="C187" s="5">
        <v>100000</v>
      </c>
      <c r="D187" s="5">
        <v>0</v>
      </c>
      <c r="E187" s="5">
        <v>183672.16</v>
      </c>
      <c r="F187" s="5">
        <v>183672.16</v>
      </c>
      <c r="G187" s="5">
        <v>83672.160000000003</v>
      </c>
      <c r="H187" s="5">
        <v>0</v>
      </c>
    </row>
    <row r="188" spans="1:8" x14ac:dyDescent="0.55000000000000004">
      <c r="A188" s="3">
        <v>51404</v>
      </c>
      <c r="B188" s="4" t="s">
        <v>149</v>
      </c>
      <c r="C188" s="5">
        <v>250000</v>
      </c>
      <c r="D188" s="5">
        <v>0</v>
      </c>
      <c r="E188" s="5">
        <v>0</v>
      </c>
      <c r="F188" s="5">
        <v>0</v>
      </c>
      <c r="G188" s="5">
        <v>0</v>
      </c>
      <c r="H188" s="5">
        <v>250000</v>
      </c>
    </row>
    <row r="189" spans="1:8" x14ac:dyDescent="0.55000000000000004">
      <c r="A189" s="3">
        <v>51405</v>
      </c>
      <c r="B189" s="4" t="s">
        <v>150</v>
      </c>
      <c r="C189" s="5">
        <v>100000</v>
      </c>
      <c r="D189" s="5">
        <v>0</v>
      </c>
      <c r="E189" s="5">
        <v>152339.53</v>
      </c>
      <c r="F189" s="5">
        <v>152339.53</v>
      </c>
      <c r="G189" s="5">
        <v>52339.53</v>
      </c>
      <c r="H189" s="5">
        <v>0</v>
      </c>
    </row>
    <row r="190" spans="1:8" x14ac:dyDescent="0.55000000000000004">
      <c r="A190" s="3">
        <v>51406</v>
      </c>
      <c r="B190" s="4" t="s">
        <v>151</v>
      </c>
      <c r="C190" s="5">
        <v>50000</v>
      </c>
      <c r="D190" s="5">
        <v>0</v>
      </c>
      <c r="E190" s="5">
        <v>18000</v>
      </c>
      <c r="F190" s="5">
        <v>18000</v>
      </c>
      <c r="G190" s="5">
        <v>0</v>
      </c>
      <c r="H190" s="5">
        <v>32000</v>
      </c>
    </row>
    <row r="191" spans="1:8" ht="14.7" thickBot="1" x14ac:dyDescent="0.6">
      <c r="A191" s="6">
        <v>51407</v>
      </c>
      <c r="B191" s="7" t="s">
        <v>152</v>
      </c>
      <c r="C191" s="8">
        <v>500000</v>
      </c>
      <c r="D191" s="8">
        <v>0</v>
      </c>
      <c r="E191" s="8">
        <v>1976290</v>
      </c>
      <c r="F191" s="8">
        <v>1976290</v>
      </c>
      <c r="G191" s="8">
        <v>1476290</v>
      </c>
      <c r="H191" s="8">
        <v>0</v>
      </c>
    </row>
    <row r="192" spans="1:8" x14ac:dyDescent="0.55000000000000004">
      <c r="C192" s="9">
        <f>SUM(C185:C191)</f>
        <v>3850000</v>
      </c>
      <c r="D192" s="9">
        <f t="shared" ref="D192:H192" si="21">SUM(D185:D191)</f>
        <v>0</v>
      </c>
      <c r="E192" s="9">
        <f t="shared" si="21"/>
        <v>7143413.2300000004</v>
      </c>
      <c r="F192" s="9">
        <f t="shared" si="21"/>
        <v>7143413.2300000004</v>
      </c>
      <c r="G192" s="9">
        <f t="shared" si="21"/>
        <v>3621321.23</v>
      </c>
      <c r="H192" s="9">
        <f t="shared" si="21"/>
        <v>327908</v>
      </c>
    </row>
    <row r="193" spans="1:8" x14ac:dyDescent="0.55000000000000004">
      <c r="A193" s="3">
        <v>515</v>
      </c>
      <c r="B193" s="4" t="s">
        <v>153</v>
      </c>
      <c r="C193" s="5"/>
      <c r="D193" s="5"/>
      <c r="E193" s="5"/>
      <c r="F193" s="5"/>
      <c r="G193" s="5"/>
      <c r="H193" s="5"/>
    </row>
    <row r="194" spans="1:8" ht="14.7" thickBot="1" x14ac:dyDescent="0.6">
      <c r="A194" s="6">
        <v>51501</v>
      </c>
      <c r="B194" s="7" t="s">
        <v>154</v>
      </c>
      <c r="C194" s="8">
        <v>100000</v>
      </c>
      <c r="D194" s="8">
        <v>0</v>
      </c>
      <c r="E194" s="8">
        <v>0</v>
      </c>
      <c r="F194" s="8">
        <v>0</v>
      </c>
      <c r="G194" s="8">
        <v>0</v>
      </c>
      <c r="H194" s="8">
        <v>100000</v>
      </c>
    </row>
    <row r="195" spans="1:8" x14ac:dyDescent="0.55000000000000004">
      <c r="C195" s="9">
        <f>SUM(C194)</f>
        <v>100000</v>
      </c>
      <c r="D195" s="9">
        <f t="shared" ref="D195:H195" si="22">SUM(D194)</f>
        <v>0</v>
      </c>
      <c r="E195" s="9">
        <f t="shared" si="22"/>
        <v>0</v>
      </c>
      <c r="F195" s="9">
        <f t="shared" si="22"/>
        <v>0</v>
      </c>
      <c r="G195" s="9">
        <f t="shared" si="22"/>
        <v>0</v>
      </c>
      <c r="H195" s="9">
        <f t="shared" si="22"/>
        <v>100000</v>
      </c>
    </row>
    <row r="196" spans="1:8" x14ac:dyDescent="0.55000000000000004">
      <c r="A196" s="3">
        <v>516</v>
      </c>
      <c r="B196" s="4" t="s">
        <v>155</v>
      </c>
      <c r="C196" s="5"/>
      <c r="D196" s="5"/>
      <c r="E196" s="5"/>
      <c r="F196" s="5"/>
      <c r="G196" s="5"/>
      <c r="H196" s="5"/>
    </row>
    <row r="197" spans="1:8" x14ac:dyDescent="0.55000000000000004">
      <c r="A197" s="3">
        <v>51601</v>
      </c>
      <c r="B197" s="4" t="s">
        <v>156</v>
      </c>
      <c r="C197" s="5">
        <v>50000</v>
      </c>
      <c r="D197" s="5">
        <v>0</v>
      </c>
      <c r="E197" s="5">
        <v>0</v>
      </c>
      <c r="F197" s="5">
        <v>0</v>
      </c>
      <c r="G197" s="5">
        <v>0</v>
      </c>
      <c r="H197" s="5">
        <v>50000</v>
      </c>
    </row>
    <row r="198" spans="1:8" ht="14.7" thickBot="1" x14ac:dyDescent="0.6">
      <c r="A198" s="6">
        <v>51602</v>
      </c>
      <c r="B198" s="7" t="s">
        <v>157</v>
      </c>
      <c r="C198" s="8">
        <v>15000</v>
      </c>
      <c r="D198" s="8">
        <v>0</v>
      </c>
      <c r="E198" s="8">
        <v>0</v>
      </c>
      <c r="F198" s="8">
        <v>0</v>
      </c>
      <c r="G198" s="8">
        <v>0</v>
      </c>
      <c r="H198" s="8">
        <v>15000</v>
      </c>
    </row>
    <row r="199" spans="1:8" x14ac:dyDescent="0.55000000000000004">
      <c r="C199" s="9">
        <f>SUM(C197:C198)</f>
        <v>65000</v>
      </c>
      <c r="D199" s="9">
        <f t="shared" ref="D199:H199" si="23">SUM(D197:D198)</f>
        <v>0</v>
      </c>
      <c r="E199" s="9">
        <f t="shared" si="23"/>
        <v>0</v>
      </c>
      <c r="F199" s="9">
        <f t="shared" si="23"/>
        <v>0</v>
      </c>
      <c r="G199" s="9">
        <f t="shared" si="23"/>
        <v>0</v>
      </c>
      <c r="H199" s="9">
        <f t="shared" si="23"/>
        <v>65000</v>
      </c>
    </row>
    <row r="200" spans="1:8" x14ac:dyDescent="0.55000000000000004">
      <c r="A200" s="3">
        <v>61</v>
      </c>
      <c r="B200" s="4" t="s">
        <v>158</v>
      </c>
      <c r="C200" s="5"/>
      <c r="D200" s="5"/>
      <c r="E200" s="5"/>
      <c r="F200" s="5"/>
      <c r="G200" s="5"/>
      <c r="H200" s="5"/>
    </row>
    <row r="201" spans="1:8" x14ac:dyDescent="0.55000000000000004">
      <c r="A201" s="3">
        <v>61101</v>
      </c>
      <c r="B201" s="4" t="s">
        <v>159</v>
      </c>
      <c r="C201" s="5">
        <v>800000</v>
      </c>
      <c r="D201" s="5">
        <v>0</v>
      </c>
      <c r="E201" s="5">
        <v>840000</v>
      </c>
      <c r="F201" s="5">
        <v>840000</v>
      </c>
      <c r="G201" s="5">
        <v>40000</v>
      </c>
      <c r="H201" s="5">
        <v>0</v>
      </c>
    </row>
    <row r="202" spans="1:8" x14ac:dyDescent="0.55000000000000004">
      <c r="A202" s="3">
        <v>61102</v>
      </c>
      <c r="B202" s="4" t="s">
        <v>160</v>
      </c>
      <c r="C202" s="5">
        <v>978184.09</v>
      </c>
      <c r="D202" s="5">
        <v>0</v>
      </c>
      <c r="E202" s="5">
        <v>2104665.64</v>
      </c>
      <c r="F202" s="5">
        <v>2104665.64</v>
      </c>
      <c r="G202" s="5">
        <v>1126481.55</v>
      </c>
      <c r="H202" s="5">
        <v>0</v>
      </c>
    </row>
    <row r="203" spans="1:8" x14ac:dyDescent="0.55000000000000004">
      <c r="A203" s="3">
        <v>61103</v>
      </c>
      <c r="B203" s="4" t="s">
        <v>161</v>
      </c>
      <c r="C203" s="5">
        <v>100000</v>
      </c>
      <c r="D203" s="5">
        <v>0</v>
      </c>
      <c r="E203" s="5">
        <v>3322.17</v>
      </c>
      <c r="F203" s="5">
        <v>3322.17</v>
      </c>
      <c r="G203" s="5">
        <v>0</v>
      </c>
      <c r="H203" s="5">
        <v>96677.83</v>
      </c>
    </row>
    <row r="204" spans="1:8" x14ac:dyDescent="0.55000000000000004">
      <c r="A204" s="3">
        <v>61104</v>
      </c>
      <c r="B204" s="4" t="s">
        <v>162</v>
      </c>
      <c r="C204" s="5">
        <v>15000000</v>
      </c>
      <c r="D204" s="5">
        <v>0</v>
      </c>
      <c r="E204" s="5">
        <v>20614500</v>
      </c>
      <c r="F204" s="5">
        <v>20614500</v>
      </c>
      <c r="G204" s="5">
        <v>5614500</v>
      </c>
      <c r="H204" s="5">
        <v>0</v>
      </c>
    </row>
    <row r="205" spans="1:8" x14ac:dyDescent="0.55000000000000004">
      <c r="A205" s="3">
        <v>61105</v>
      </c>
      <c r="B205" s="4" t="s">
        <v>163</v>
      </c>
      <c r="C205" s="5">
        <v>500000</v>
      </c>
      <c r="D205" s="5">
        <v>0</v>
      </c>
      <c r="E205" s="5">
        <v>389334.56</v>
      </c>
      <c r="F205" s="5">
        <v>389334.56</v>
      </c>
      <c r="G205" s="5">
        <v>0</v>
      </c>
      <c r="H205" s="5">
        <v>110665.4</v>
      </c>
    </row>
    <row r="206" spans="1:8" x14ac:dyDescent="0.55000000000000004">
      <c r="A206" s="3">
        <v>61106</v>
      </c>
      <c r="B206" s="4" t="s">
        <v>164</v>
      </c>
      <c r="C206" s="5">
        <v>100000</v>
      </c>
      <c r="D206" s="5">
        <v>0</v>
      </c>
      <c r="E206" s="5">
        <v>509072.21</v>
      </c>
      <c r="F206" s="5">
        <v>509072.21</v>
      </c>
      <c r="G206" s="5">
        <v>409072.21</v>
      </c>
      <c r="H206" s="5">
        <v>0</v>
      </c>
    </row>
    <row r="207" spans="1:8" x14ac:dyDescent="0.55000000000000004">
      <c r="A207" s="3">
        <v>61107</v>
      </c>
      <c r="B207" s="4" t="s">
        <v>165</v>
      </c>
      <c r="C207" s="5">
        <v>130000</v>
      </c>
      <c r="D207" s="5">
        <v>0</v>
      </c>
      <c r="E207" s="5">
        <v>80000</v>
      </c>
      <c r="F207" s="5">
        <v>80000</v>
      </c>
      <c r="G207" s="5">
        <v>0</v>
      </c>
      <c r="H207" s="5">
        <v>50000</v>
      </c>
    </row>
    <row r="208" spans="1:8" x14ac:dyDescent="0.55000000000000004">
      <c r="A208" s="3">
        <v>61108</v>
      </c>
      <c r="B208" s="4" t="s">
        <v>166</v>
      </c>
      <c r="C208" s="5">
        <v>60000</v>
      </c>
      <c r="D208" s="5">
        <v>0</v>
      </c>
      <c r="E208" s="5">
        <v>0</v>
      </c>
      <c r="F208" s="5">
        <v>0</v>
      </c>
      <c r="G208" s="5">
        <v>0</v>
      </c>
      <c r="H208" s="5">
        <v>60000</v>
      </c>
    </row>
    <row r="209" spans="1:12" x14ac:dyDescent="0.55000000000000004">
      <c r="A209" s="3">
        <v>61109</v>
      </c>
      <c r="B209" s="4" t="s">
        <v>167</v>
      </c>
      <c r="C209" s="5">
        <v>14600</v>
      </c>
      <c r="D209" s="5">
        <v>0</v>
      </c>
      <c r="E209" s="5">
        <v>24127.24</v>
      </c>
      <c r="F209" s="5">
        <v>24127.24</v>
      </c>
      <c r="G209" s="5">
        <v>9527.24</v>
      </c>
      <c r="H209" s="5">
        <v>0</v>
      </c>
    </row>
    <row r="210" spans="1:12" x14ac:dyDescent="0.55000000000000004">
      <c r="A210" s="3">
        <v>61110</v>
      </c>
      <c r="B210" s="4" t="s">
        <v>168</v>
      </c>
      <c r="C210" s="5">
        <v>1050000</v>
      </c>
      <c r="D210" s="5">
        <v>0</v>
      </c>
      <c r="E210" s="5">
        <v>1372113.99</v>
      </c>
      <c r="F210" s="5">
        <v>1372113.99</v>
      </c>
      <c r="G210" s="5">
        <v>322113.99</v>
      </c>
      <c r="H210" s="5">
        <v>0</v>
      </c>
    </row>
    <row r="211" spans="1:12" x14ac:dyDescent="0.55000000000000004">
      <c r="A211" s="3">
        <v>61111</v>
      </c>
      <c r="B211" s="4" t="s">
        <v>169</v>
      </c>
      <c r="C211" s="5">
        <v>120000</v>
      </c>
      <c r="D211" s="5">
        <v>0</v>
      </c>
      <c r="E211" s="5">
        <v>143370</v>
      </c>
      <c r="F211" s="5">
        <v>143370</v>
      </c>
      <c r="G211" s="5">
        <v>23370</v>
      </c>
      <c r="H211" s="5">
        <v>0</v>
      </c>
    </row>
    <row r="212" spans="1:12" x14ac:dyDescent="0.55000000000000004">
      <c r="A212" s="3">
        <v>61112</v>
      </c>
      <c r="B212" s="4" t="s">
        <v>170</v>
      </c>
      <c r="C212" s="5">
        <v>818096</v>
      </c>
      <c r="D212" s="5">
        <v>0</v>
      </c>
      <c r="E212" s="5">
        <v>0</v>
      </c>
      <c r="F212" s="5">
        <v>0</v>
      </c>
      <c r="G212" s="5">
        <v>0</v>
      </c>
      <c r="H212" s="5">
        <v>818096</v>
      </c>
    </row>
    <row r="213" spans="1:12" x14ac:dyDescent="0.55000000000000004">
      <c r="A213" s="3">
        <v>61113</v>
      </c>
      <c r="B213" s="4" t="s">
        <v>171</v>
      </c>
      <c r="C213" s="5">
        <v>500000</v>
      </c>
      <c r="D213" s="5">
        <v>0</v>
      </c>
      <c r="E213" s="5">
        <v>621233</v>
      </c>
      <c r="F213" s="5">
        <v>621233</v>
      </c>
      <c r="G213" s="5">
        <v>121233</v>
      </c>
      <c r="H213" s="5">
        <v>0</v>
      </c>
    </row>
    <row r="214" spans="1:12" x14ac:dyDescent="0.55000000000000004">
      <c r="A214" s="3">
        <v>61114</v>
      </c>
      <c r="B214" s="4" t="s">
        <v>172</v>
      </c>
      <c r="C214" s="5">
        <v>115000</v>
      </c>
      <c r="D214" s="5">
        <v>0</v>
      </c>
      <c r="E214" s="5">
        <v>17316</v>
      </c>
      <c r="F214" s="5">
        <v>17316</v>
      </c>
      <c r="G214" s="5">
        <v>0</v>
      </c>
      <c r="H214" s="5">
        <v>97684</v>
      </c>
    </row>
    <row r="215" spans="1:12" x14ac:dyDescent="0.55000000000000004">
      <c r="A215" s="3">
        <v>61115</v>
      </c>
      <c r="B215" s="4" t="s">
        <v>173</v>
      </c>
      <c r="C215" s="5">
        <v>1000000</v>
      </c>
      <c r="D215" s="5">
        <v>0</v>
      </c>
      <c r="E215" s="5">
        <v>201493</v>
      </c>
      <c r="F215" s="5">
        <v>201493</v>
      </c>
      <c r="G215" s="5">
        <v>0</v>
      </c>
      <c r="H215" s="5">
        <v>798507</v>
      </c>
      <c r="K215" t="s">
        <v>181</v>
      </c>
      <c r="L215" s="9">
        <f>+F12+F21+F29</f>
        <v>104445557.58</v>
      </c>
    </row>
    <row r="216" spans="1:12" x14ac:dyDescent="0.55000000000000004">
      <c r="A216" s="3">
        <v>61116</v>
      </c>
      <c r="B216" s="4" t="s">
        <v>174</v>
      </c>
      <c r="C216" s="5">
        <v>770000</v>
      </c>
      <c r="D216" s="5">
        <v>0</v>
      </c>
      <c r="E216" s="5">
        <v>598198.01</v>
      </c>
      <c r="F216" s="5">
        <v>598198.01</v>
      </c>
      <c r="G216" s="5">
        <v>0</v>
      </c>
      <c r="H216" s="5">
        <v>171802</v>
      </c>
      <c r="K216" t="s">
        <v>182</v>
      </c>
      <c r="L216" s="9">
        <f>+F36+F42+F50+F59+F71+F78+F83+F95+F106+F114+F119+F125+F132+F138</f>
        <v>51222457.470000006</v>
      </c>
    </row>
    <row r="217" spans="1:12" x14ac:dyDescent="0.55000000000000004">
      <c r="A217" s="3">
        <v>61117</v>
      </c>
      <c r="B217" s="4" t="s">
        <v>175</v>
      </c>
      <c r="C217" s="5">
        <v>107000</v>
      </c>
      <c r="D217" s="5">
        <v>0</v>
      </c>
      <c r="E217" s="5">
        <v>100000.03</v>
      </c>
      <c r="F217" s="5">
        <v>100000.03</v>
      </c>
      <c r="G217" s="5">
        <v>0</v>
      </c>
      <c r="H217" s="5">
        <v>6999.97</v>
      </c>
      <c r="K217" t="s">
        <v>183</v>
      </c>
      <c r="L217" s="13">
        <f>+F165+F183+F192</f>
        <v>31191264.77</v>
      </c>
    </row>
    <row r="218" spans="1:12" ht="14.7" thickBot="1" x14ac:dyDescent="0.6">
      <c r="A218" s="6">
        <v>61118</v>
      </c>
      <c r="B218" s="7" t="s">
        <v>176</v>
      </c>
      <c r="C218" s="8">
        <v>90000</v>
      </c>
      <c r="D218" s="8">
        <v>0</v>
      </c>
      <c r="E218" s="8">
        <v>0</v>
      </c>
      <c r="F218" s="8">
        <v>0</v>
      </c>
      <c r="G218" s="8">
        <v>0</v>
      </c>
      <c r="H218" s="8">
        <v>90000</v>
      </c>
      <c r="K218" t="s">
        <v>184</v>
      </c>
      <c r="L218" s="9">
        <f>+F219</f>
        <v>27618745.849999998</v>
      </c>
    </row>
    <row r="219" spans="1:12" x14ac:dyDescent="0.55000000000000004">
      <c r="C219" s="9">
        <f>SUM(C201:C218)</f>
        <v>22252880.09</v>
      </c>
      <c r="D219" s="9">
        <f t="shared" ref="D219:H219" si="24">SUM(D201:D218)</f>
        <v>0</v>
      </c>
      <c r="E219" s="9">
        <f t="shared" si="24"/>
        <v>27618745.849999998</v>
      </c>
      <c r="F219" s="9">
        <f t="shared" si="24"/>
        <v>27618745.849999998</v>
      </c>
      <c r="G219" s="9">
        <f t="shared" si="24"/>
        <v>7666297.9900000002</v>
      </c>
      <c r="H219" s="9">
        <f t="shared" si="24"/>
        <v>2300432.2000000002</v>
      </c>
    </row>
    <row r="220" spans="1:12" x14ac:dyDescent="0.55000000000000004">
      <c r="A220" s="3">
        <v>62</v>
      </c>
      <c r="B220" s="4" t="s">
        <v>177</v>
      </c>
      <c r="C220" s="5"/>
      <c r="D220" s="5"/>
      <c r="E220" s="5"/>
      <c r="F220" s="5"/>
      <c r="G220" s="5"/>
      <c r="H220" s="5"/>
    </row>
    <row r="221" spans="1:12" ht="14.7" thickBot="1" x14ac:dyDescent="0.6">
      <c r="A221" s="6">
        <v>62100</v>
      </c>
      <c r="B221" s="7" t="s">
        <v>178</v>
      </c>
      <c r="C221" s="8">
        <v>500000</v>
      </c>
      <c r="D221" s="8">
        <v>0</v>
      </c>
      <c r="E221" s="8">
        <v>0</v>
      </c>
      <c r="F221" s="8">
        <v>0</v>
      </c>
      <c r="G221" s="8">
        <v>0</v>
      </c>
      <c r="H221" s="8">
        <v>500000</v>
      </c>
    </row>
    <row r="222" spans="1:12" x14ac:dyDescent="0.55000000000000004">
      <c r="C222" s="9">
        <f>SUM(C221)</f>
        <v>500000</v>
      </c>
      <c r="D222" s="9">
        <f t="shared" ref="D222:H222" si="25">SUM(D221)</f>
        <v>0</v>
      </c>
      <c r="E222" s="9">
        <f t="shared" si="25"/>
        <v>0</v>
      </c>
      <c r="F222" s="9">
        <f t="shared" si="25"/>
        <v>0</v>
      </c>
      <c r="G222" s="9">
        <f t="shared" si="25"/>
        <v>0</v>
      </c>
      <c r="H222" s="9">
        <f t="shared" si="25"/>
        <v>500000</v>
      </c>
    </row>
    <row r="223" spans="1:12" x14ac:dyDescent="0.55000000000000004">
      <c r="A223" s="3">
        <v>71</v>
      </c>
      <c r="B223" s="4" t="s">
        <v>179</v>
      </c>
      <c r="C223" s="5"/>
      <c r="D223" s="5"/>
      <c r="E223" s="5"/>
      <c r="F223" s="5"/>
      <c r="G223" s="5"/>
      <c r="H223" s="5"/>
    </row>
    <row r="224" spans="1:12" ht="14.7" thickBot="1" x14ac:dyDescent="0.6">
      <c r="A224" s="6">
        <v>71100</v>
      </c>
      <c r="B224" s="7" t="s">
        <v>180</v>
      </c>
      <c r="C224" s="8">
        <v>12244997.189999999</v>
      </c>
      <c r="D224" s="8">
        <v>0</v>
      </c>
      <c r="E224" s="8">
        <v>15092668.529999999</v>
      </c>
      <c r="F224" s="8">
        <v>15092668.529999999</v>
      </c>
      <c r="G224" s="8">
        <v>2847671.34</v>
      </c>
      <c r="H224" s="8">
        <v>0</v>
      </c>
    </row>
    <row r="225" spans="1:8" ht="14.7" thickBot="1" x14ac:dyDescent="0.6">
      <c r="A225" s="6"/>
      <c r="B225" s="7"/>
      <c r="C225" s="8">
        <f>SUM(C224)</f>
        <v>12244997.189999999</v>
      </c>
      <c r="D225" s="8">
        <f t="shared" ref="D225:H225" si="26">SUM(D224)</f>
        <v>0</v>
      </c>
      <c r="E225" s="8">
        <f t="shared" si="26"/>
        <v>15092668.529999999</v>
      </c>
      <c r="F225" s="8">
        <f t="shared" si="26"/>
        <v>15092668.529999999</v>
      </c>
      <c r="G225" s="8">
        <f t="shared" si="26"/>
        <v>2847671.34</v>
      </c>
      <c r="H225" s="8">
        <f t="shared" si="26"/>
        <v>0</v>
      </c>
    </row>
    <row r="226" spans="1:8" x14ac:dyDescent="0.55000000000000004">
      <c r="C226" s="9">
        <f>+C12+C21+C29+C36+C42+C50+C59+C63+C71+C78+C83+C95+C106+C114+C119+C125+C132+C138+C141+C165+C183+C192+C195+C199+C219+C222+C225</f>
        <v>295581313.89999998</v>
      </c>
      <c r="D226" s="9">
        <f t="shared" ref="D226:H226" si="27">+D12+D21+D29+D36+D42+D50+D59+D63+D71+D78+D83+D95+D106+D114+D119+D125+D132+D138+D141+D165+D183+D192+D195+D199+D219+D222+D225</f>
        <v>0</v>
      </c>
      <c r="E226" s="9">
        <f t="shared" si="27"/>
        <v>229570694.20000002</v>
      </c>
      <c r="F226" s="9">
        <f t="shared" si="27"/>
        <v>229570694.20000002</v>
      </c>
      <c r="G226" s="9">
        <f t="shared" si="27"/>
        <v>60040194.719999999</v>
      </c>
      <c r="H226" s="9">
        <f t="shared" si="27"/>
        <v>126050814.88000001</v>
      </c>
    </row>
  </sheetData>
  <mergeCells count="2">
    <mergeCell ref="A1:H1"/>
    <mergeCell ref="A2:H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PC1</dc:creator>
  <cp:lastModifiedBy>Yasmin Nefa</cp:lastModifiedBy>
  <dcterms:created xsi:type="dcterms:W3CDTF">2020-08-05T19:05:06Z</dcterms:created>
  <dcterms:modified xsi:type="dcterms:W3CDTF">2020-08-10T19:37:09Z</dcterms:modified>
</cp:coreProperties>
</file>