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P\gobierno\Año 2025\PRESENTACIONES AFIP 2025\"/>
    </mc:Choice>
  </mc:AlternateContent>
  <xr:revisionPtr revIDLastSave="0" documentId="13_ncr:1_{5F359E35-6A3F-4477-AB31-1CD2BFA1E8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MEN 2025" sheetId="11" r:id="rId1"/>
    <sheet name="RESUMEN 2024" sheetId="9" r:id="rId2"/>
    <sheet name="RESUMEN 2023" sheetId="8" r:id="rId3"/>
    <sheet name="RESUMEN 2022" sheetId="7" r:id="rId4"/>
    <sheet name="RESUMEN 2021" sheetId="1" r:id="rId5"/>
    <sheet name="RESUMEN 2020" sheetId="2" r:id="rId6"/>
    <sheet name="RESUMEN 2019" sheetId="3" r:id="rId7"/>
    <sheet name="RESUMEN 2018" sheetId="4" r:id="rId8"/>
    <sheet name="RESUMEN 2017" sheetId="5" r:id="rId9"/>
    <sheet name="RESUMEN 2016" sheetId="6" r:id="rId10"/>
  </sheets>
  <definedNames>
    <definedName name="_xlnm._FilterDatabase" localSheetId="9" hidden="1">'RESUMEN 2016'!$A$4:$CD$25</definedName>
    <definedName name="_xlnm._FilterDatabase" localSheetId="8" hidden="1">'RESUMEN 2017'!$A$4:$CD$25</definedName>
    <definedName name="_xlnm._FilterDatabase" localSheetId="7" hidden="1">'RESUMEN 2018'!$A$4:$CQ$25</definedName>
    <definedName name="_xlnm._FilterDatabase" localSheetId="6" hidden="1">'RESUMEN 2019'!$A$4:$CI$25</definedName>
    <definedName name="_xlnm._FilterDatabase" localSheetId="5" hidden="1">'RESUMEN 2020'!$A$4:$CN$25</definedName>
    <definedName name="_xlnm._FilterDatabase" localSheetId="4" hidden="1">'RESUMEN 2021'!$A$4:$BV$25</definedName>
    <definedName name="_xlnm._FilterDatabase" localSheetId="3" hidden="1">'RESUMEN 2022'!$A$4:$AZ$25</definedName>
    <definedName name="_xlnm._FilterDatabase" localSheetId="2" hidden="1">'RESUMEN 2023'!$A$4:$AO$25</definedName>
    <definedName name="_xlnm._FilterDatabase" localSheetId="1" hidden="1">'RESUMEN 2024'!$A$4:$AN$25</definedName>
    <definedName name="_xlnm._FilterDatabase" localSheetId="0" hidden="1">'RESUMEN 2025'!$A$4:$AH$25</definedName>
    <definedName name="_xlnm.Print_Area" localSheetId="9">'RESUMEN 2016'!$A$1:$H$26</definedName>
    <definedName name="_xlnm.Print_Area" localSheetId="8">'RESUMEN 2017'!$A$1:$H$26</definedName>
    <definedName name="_xlnm.Print_Area" localSheetId="7">'RESUMEN 2018'!$A$1:$AD$28</definedName>
    <definedName name="_xlnm.Print_Area" localSheetId="6">'RESUMEN 2019'!$A$1:$P$26</definedName>
    <definedName name="_xlnm.Print_Area" localSheetId="5">'RESUMEN 2020'!$A$1:$AK$26</definedName>
    <definedName name="_xlnm.Print_Area" localSheetId="4">'RESUMEN 2021'!$A$1:$D$26</definedName>
    <definedName name="_xlnm.Print_Area" localSheetId="3">'RESUMEN 2022'!$A$1:$D$26</definedName>
    <definedName name="_xlnm.Print_Area" localSheetId="2">'RESUMEN 2023'!$A$1:$D$26</definedName>
    <definedName name="_xlnm.Print_Area" localSheetId="1">'RESUMEN 2024'!$A$1:$D$26</definedName>
    <definedName name="_xlnm.Print_Area" localSheetId="0">'RESUMEN 2025'!$A$1:$E$26</definedName>
  </definedNames>
  <calcPr calcId="181029"/>
</workbook>
</file>

<file path=xl/calcChain.xml><?xml version="1.0" encoding="utf-8"?>
<calcChain xmlns="http://schemas.openxmlformats.org/spreadsheetml/2006/main">
  <c r="T26" i="11" l="1"/>
  <c r="U26" i="11"/>
  <c r="Q12" i="11"/>
  <c r="O26" i="11"/>
  <c r="P26" i="11"/>
  <c r="J12" i="11"/>
  <c r="AD26" i="11"/>
  <c r="AC26" i="11"/>
  <c r="AB26" i="11"/>
  <c r="AA26" i="11"/>
  <c r="Z26" i="11"/>
  <c r="Y26" i="11"/>
  <c r="W26" i="11"/>
  <c r="V26" i="11"/>
  <c r="S26" i="11"/>
  <c r="R26" i="11"/>
  <c r="N26" i="11"/>
  <c r="M26" i="11"/>
  <c r="L26" i="11"/>
  <c r="K26" i="11"/>
  <c r="I26" i="11"/>
  <c r="H26" i="11"/>
  <c r="G26" i="11"/>
  <c r="F26" i="11"/>
  <c r="E26" i="11"/>
  <c r="D26" i="11"/>
  <c r="AE25" i="11"/>
  <c r="X25" i="11"/>
  <c r="Q25" i="11"/>
  <c r="J25" i="11"/>
  <c r="AE24" i="11"/>
  <c r="X24" i="11"/>
  <c r="Q24" i="11"/>
  <c r="J24" i="11"/>
  <c r="AE23" i="11"/>
  <c r="X23" i="11"/>
  <c r="Q23" i="11"/>
  <c r="J23" i="11"/>
  <c r="AE22" i="11"/>
  <c r="X22" i="11"/>
  <c r="Q22" i="11"/>
  <c r="J22" i="11"/>
  <c r="AE21" i="11"/>
  <c r="X21" i="11"/>
  <c r="Q21" i="11"/>
  <c r="J21" i="11"/>
  <c r="AE20" i="11"/>
  <c r="X20" i="11"/>
  <c r="Q20" i="11"/>
  <c r="J20" i="11"/>
  <c r="AE19" i="11"/>
  <c r="X19" i="11"/>
  <c r="Q19" i="11"/>
  <c r="J19" i="11"/>
  <c r="AE18" i="11"/>
  <c r="X18" i="11"/>
  <c r="Q18" i="11"/>
  <c r="J18" i="11"/>
  <c r="AE17" i="11"/>
  <c r="X17" i="11"/>
  <c r="Q17" i="11"/>
  <c r="J17" i="11"/>
  <c r="AE16" i="11"/>
  <c r="X16" i="11"/>
  <c r="Q16" i="11"/>
  <c r="J16" i="11"/>
  <c r="AE15" i="11"/>
  <c r="X15" i="11"/>
  <c r="Q15" i="11"/>
  <c r="J15" i="11"/>
  <c r="AE14" i="11"/>
  <c r="X14" i="11"/>
  <c r="Q14" i="11"/>
  <c r="J14" i="11"/>
  <c r="X13" i="11"/>
  <c r="Q13" i="11"/>
  <c r="J13" i="11"/>
  <c r="AE11" i="11"/>
  <c r="X11" i="11"/>
  <c r="Q11" i="11"/>
  <c r="J11" i="11"/>
  <c r="AE10" i="11"/>
  <c r="X10" i="11"/>
  <c r="Q10" i="11"/>
  <c r="J10" i="11"/>
  <c r="AE9" i="11"/>
  <c r="X9" i="11"/>
  <c r="Q9" i="11"/>
  <c r="J9" i="11"/>
  <c r="AE8" i="11"/>
  <c r="X8" i="11"/>
  <c r="Q8" i="11"/>
  <c r="J8" i="11"/>
  <c r="AE7" i="11"/>
  <c r="X7" i="11"/>
  <c r="Q7" i="11"/>
  <c r="J7" i="11"/>
  <c r="AE6" i="11"/>
  <c r="X6" i="11"/>
  <c r="Q6" i="11"/>
  <c r="J6" i="11"/>
  <c r="AE5" i="11"/>
  <c r="X5" i="11"/>
  <c r="Q5" i="11"/>
  <c r="J5" i="11"/>
  <c r="AD25" i="9"/>
  <c r="AD24" i="9"/>
  <c r="AD23" i="9"/>
  <c r="AD22" i="9"/>
  <c r="AD21" i="9"/>
  <c r="AD20" i="9"/>
  <c r="AD19" i="9"/>
  <c r="AD18" i="9"/>
  <c r="AD17" i="9"/>
  <c r="AD16" i="9"/>
  <c r="AD15" i="9"/>
  <c r="AD14" i="9"/>
  <c r="AD13" i="9"/>
  <c r="AD12" i="9"/>
  <c r="AD11" i="9"/>
  <c r="AD10" i="9"/>
  <c r="AD9" i="9"/>
  <c r="AD8" i="9"/>
  <c r="AD7" i="9"/>
  <c r="AD6" i="9"/>
  <c r="AD5" i="9"/>
  <c r="AE26" i="11" l="1"/>
  <c r="Q26" i="11"/>
  <c r="X26" i="11"/>
  <c r="J26" i="11"/>
  <c r="AD26" i="9"/>
  <c r="AC26" i="9"/>
  <c r="AB26" i="9"/>
  <c r="AA26" i="9"/>
  <c r="Z26" i="9"/>
  <c r="Y26" i="9"/>
  <c r="X26" i="9"/>
  <c r="W5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V26" i="9"/>
  <c r="U26" i="9"/>
  <c r="T26" i="9"/>
  <c r="S26" i="9"/>
  <c r="R26" i="9"/>
  <c r="Q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O26" i="9"/>
  <c r="N26" i="9"/>
  <c r="M26" i="9"/>
  <c r="L26" i="9"/>
  <c r="K26" i="9"/>
  <c r="J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H26" i="9"/>
  <c r="G26" i="9"/>
  <c r="E5" i="9"/>
  <c r="E26" i="9" s="1"/>
  <c r="F26" i="9"/>
  <c r="D26" i="9"/>
  <c r="C26" i="9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D6" i="8"/>
  <c r="AD5" i="8"/>
  <c r="AD26" i="8" s="1"/>
  <c r="AC26" i="8"/>
  <c r="AB26" i="8"/>
  <c r="W26" i="9" l="1"/>
  <c r="P26" i="9"/>
  <c r="I26" i="9"/>
  <c r="AA26" i="8"/>
  <c r="Z26" i="8"/>
  <c r="Y26" i="8"/>
  <c r="X26" i="8"/>
  <c r="W5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V26" i="8"/>
  <c r="U26" i="8"/>
  <c r="T26" i="8"/>
  <c r="S26" i="8"/>
  <c r="R26" i="8"/>
  <c r="Q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O26" i="8"/>
  <c r="N26" i="8"/>
  <c r="M26" i="8"/>
  <c r="L26" i="8"/>
  <c r="K26" i="8"/>
  <c r="J26" i="8"/>
  <c r="I5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H26" i="8"/>
  <c r="G26" i="8"/>
  <c r="F26" i="8"/>
  <c r="E26" i="8"/>
  <c r="W26" i="8" l="1"/>
  <c r="P26" i="8"/>
  <c r="I26" i="8"/>
  <c r="D26" i="8"/>
  <c r="C26" i="8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C26" i="7"/>
  <c r="AB26" i="7"/>
  <c r="AA26" i="7"/>
  <c r="Z26" i="7"/>
  <c r="Y26" i="7"/>
  <c r="X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V26" i="7"/>
  <c r="U26" i="7"/>
  <c r="T26" i="7"/>
  <c r="S26" i="7"/>
  <c r="R26" i="7"/>
  <c r="Q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O26" i="7"/>
  <c r="N26" i="7"/>
  <c r="M26" i="7"/>
  <c r="L26" i="7"/>
  <c r="AD26" i="7" l="1"/>
  <c r="W26" i="7"/>
  <c r="P26" i="7"/>
  <c r="K26" i="7"/>
  <c r="J26" i="7"/>
  <c r="I25" i="7"/>
  <c r="AE25" i="7" s="1"/>
  <c r="I24" i="7"/>
  <c r="AE24" i="7" s="1"/>
  <c r="I23" i="7"/>
  <c r="AE23" i="7" s="1"/>
  <c r="I22" i="7"/>
  <c r="AE22" i="7" s="1"/>
  <c r="I21" i="7"/>
  <c r="AE21" i="7" s="1"/>
  <c r="I20" i="7"/>
  <c r="AE20" i="7" s="1"/>
  <c r="I19" i="7"/>
  <c r="AE19" i="7" s="1"/>
  <c r="I18" i="7"/>
  <c r="AE18" i="7" s="1"/>
  <c r="I17" i="7"/>
  <c r="AE17" i="7" s="1"/>
  <c r="I16" i="7"/>
  <c r="AE16" i="7" s="1"/>
  <c r="I15" i="7"/>
  <c r="AE15" i="7" s="1"/>
  <c r="I14" i="7"/>
  <c r="AE14" i="7" s="1"/>
  <c r="I13" i="7"/>
  <c r="AE13" i="7" s="1"/>
  <c r="I12" i="7"/>
  <c r="AE12" i="7" s="1"/>
  <c r="I11" i="7"/>
  <c r="AE11" i="7" s="1"/>
  <c r="I10" i="7"/>
  <c r="AE10" i="7" s="1"/>
  <c r="I9" i="7"/>
  <c r="AE9" i="7" s="1"/>
  <c r="I8" i="7"/>
  <c r="AE8" i="7" s="1"/>
  <c r="I7" i="7"/>
  <c r="AE7" i="7" s="1"/>
  <c r="I6" i="7"/>
  <c r="AE6" i="7" s="1"/>
  <c r="I5" i="7"/>
  <c r="AE5" i="7" s="1"/>
  <c r="H26" i="7"/>
  <c r="G26" i="7"/>
  <c r="E26" i="7"/>
  <c r="F26" i="7"/>
  <c r="AE26" i="7" l="1"/>
  <c r="I26" i="7"/>
  <c r="D26" i="7"/>
  <c r="C26" i="7"/>
  <c r="AD25" i="1" l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C26" i="1"/>
  <c r="AB26" i="1"/>
  <c r="AD26" i="1" l="1"/>
  <c r="AA26" i="1"/>
  <c r="Z26" i="1"/>
  <c r="Y26" i="1" l="1"/>
  <c r="X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26" i="1" s="1"/>
  <c r="V26" i="1" l="1"/>
  <c r="U26" i="1"/>
  <c r="T26" i="1" l="1"/>
  <c r="S26" i="1"/>
  <c r="R26" i="1" l="1"/>
  <c r="Q26" i="1"/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O26" i="1"/>
  <c r="N26" i="1"/>
  <c r="P26" i="1" l="1"/>
  <c r="I25" i="1"/>
  <c r="AE25" i="1" s="1"/>
  <c r="I24" i="1"/>
  <c r="AE24" i="1" s="1"/>
  <c r="I23" i="1"/>
  <c r="AE23" i="1" s="1"/>
  <c r="I22" i="1"/>
  <c r="AE22" i="1" s="1"/>
  <c r="I21" i="1"/>
  <c r="AE21" i="1" s="1"/>
  <c r="I20" i="1"/>
  <c r="AE20" i="1" s="1"/>
  <c r="I19" i="1"/>
  <c r="AE19" i="1" s="1"/>
  <c r="I18" i="1"/>
  <c r="AE18" i="1" s="1"/>
  <c r="I17" i="1"/>
  <c r="AE17" i="1" s="1"/>
  <c r="I16" i="1"/>
  <c r="AE16" i="1" s="1"/>
  <c r="I15" i="1"/>
  <c r="AE15" i="1" s="1"/>
  <c r="I14" i="1"/>
  <c r="AE14" i="1" s="1"/>
  <c r="I13" i="1"/>
  <c r="AE13" i="1" s="1"/>
  <c r="I12" i="1"/>
  <c r="AE12" i="1" s="1"/>
  <c r="I11" i="1"/>
  <c r="AE11" i="1" s="1"/>
  <c r="I10" i="1"/>
  <c r="AE10" i="1" s="1"/>
  <c r="I9" i="1"/>
  <c r="AE9" i="1" s="1"/>
  <c r="I8" i="1"/>
  <c r="AE8" i="1" s="1"/>
  <c r="I7" i="1"/>
  <c r="AE7" i="1" s="1"/>
  <c r="I6" i="1"/>
  <c r="AE6" i="1" s="1"/>
  <c r="I5" i="1"/>
  <c r="I26" i="1" l="1"/>
  <c r="AE5" i="1"/>
  <c r="AE26" i="1" s="1"/>
  <c r="M26" i="1"/>
  <c r="L26" i="1"/>
  <c r="Z26" i="6" l="1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AA6" i="6"/>
  <c r="AA5" i="6"/>
  <c r="AA26" i="6" l="1"/>
  <c r="Z26" i="5" l="1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AA5" i="5"/>
  <c r="AA26" i="5" l="1"/>
  <c r="AP26" i="4" l="1"/>
  <c r="AO26" i="4"/>
  <c r="AN26" i="4"/>
  <c r="AM26" i="4"/>
  <c r="AL26" i="4"/>
  <c r="AK26" i="4"/>
  <c r="AJ26" i="4"/>
  <c r="AI26" i="4"/>
  <c r="AH26" i="4"/>
  <c r="AG26" i="4"/>
  <c r="AF26" i="4"/>
  <c r="AE26" i="4"/>
  <c r="AC26" i="4"/>
  <c r="AB26" i="4"/>
  <c r="AA26" i="4"/>
  <c r="Z26" i="4"/>
  <c r="Y26" i="4"/>
  <c r="AD26" i="4" s="1"/>
  <c r="X26" i="4"/>
  <c r="V26" i="4"/>
  <c r="U26" i="4"/>
  <c r="T26" i="4"/>
  <c r="S26" i="4"/>
  <c r="R26" i="4"/>
  <c r="Q26" i="4"/>
  <c r="O26" i="4"/>
  <c r="N26" i="4"/>
  <c r="M26" i="4"/>
  <c r="L26" i="4"/>
  <c r="K26" i="4"/>
  <c r="J26" i="4"/>
  <c r="H26" i="4"/>
  <c r="G26" i="4"/>
  <c r="F26" i="4"/>
  <c r="E26" i="4"/>
  <c r="D26" i="4"/>
  <c r="C26" i="4"/>
  <c r="AD25" i="4"/>
  <c r="W25" i="4"/>
  <c r="P25" i="4"/>
  <c r="I25" i="4"/>
  <c r="AD24" i="4"/>
  <c r="W24" i="4"/>
  <c r="P24" i="4"/>
  <c r="I24" i="4"/>
  <c r="AQ24" i="4" s="1"/>
  <c r="AD23" i="4"/>
  <c r="W23" i="4"/>
  <c r="P23" i="4"/>
  <c r="I23" i="4"/>
  <c r="AQ23" i="4" s="1"/>
  <c r="AD22" i="4"/>
  <c r="W22" i="4"/>
  <c r="P22" i="4"/>
  <c r="I22" i="4"/>
  <c r="AQ22" i="4" s="1"/>
  <c r="AD21" i="4"/>
  <c r="W21" i="4"/>
  <c r="P21" i="4"/>
  <c r="I21" i="4"/>
  <c r="AQ21" i="4" s="1"/>
  <c r="AD20" i="4"/>
  <c r="W20" i="4"/>
  <c r="P20" i="4"/>
  <c r="I20" i="4"/>
  <c r="AQ20" i="4" s="1"/>
  <c r="AD19" i="4"/>
  <c r="W19" i="4"/>
  <c r="P19" i="4"/>
  <c r="I19" i="4"/>
  <c r="AQ19" i="4" s="1"/>
  <c r="AD18" i="4"/>
  <c r="W18" i="4"/>
  <c r="P18" i="4"/>
  <c r="I18" i="4"/>
  <c r="AQ18" i="4" s="1"/>
  <c r="AD17" i="4"/>
  <c r="W17" i="4"/>
  <c r="P17" i="4"/>
  <c r="I17" i="4"/>
  <c r="AQ17" i="4" s="1"/>
  <c r="AD16" i="4"/>
  <c r="W16" i="4"/>
  <c r="P16" i="4"/>
  <c r="I16" i="4"/>
  <c r="AQ16" i="4" s="1"/>
  <c r="AD15" i="4"/>
  <c r="W15" i="4"/>
  <c r="P15" i="4"/>
  <c r="I15" i="4"/>
  <c r="AQ15" i="4" s="1"/>
  <c r="AD14" i="4"/>
  <c r="W14" i="4"/>
  <c r="P14" i="4"/>
  <c r="I14" i="4"/>
  <c r="AQ14" i="4" s="1"/>
  <c r="AD13" i="4"/>
  <c r="W13" i="4"/>
  <c r="P13" i="4"/>
  <c r="I13" i="4"/>
  <c r="AQ13" i="4" s="1"/>
  <c r="AD12" i="4"/>
  <c r="W12" i="4"/>
  <c r="P12" i="4"/>
  <c r="I12" i="4"/>
  <c r="AQ12" i="4" s="1"/>
  <c r="AD11" i="4"/>
  <c r="W11" i="4"/>
  <c r="P11" i="4"/>
  <c r="I11" i="4"/>
  <c r="AQ11" i="4" s="1"/>
  <c r="AD10" i="4"/>
  <c r="W10" i="4"/>
  <c r="P10" i="4"/>
  <c r="I10" i="4"/>
  <c r="AQ10" i="4" s="1"/>
  <c r="AD9" i="4"/>
  <c r="W9" i="4"/>
  <c r="P9" i="4"/>
  <c r="I9" i="4"/>
  <c r="AQ9" i="4" s="1"/>
  <c r="AD8" i="4"/>
  <c r="W8" i="4"/>
  <c r="P8" i="4"/>
  <c r="I8" i="4"/>
  <c r="AQ8" i="4" s="1"/>
  <c r="AD7" i="4"/>
  <c r="W7" i="4"/>
  <c r="P7" i="4"/>
  <c r="I7" i="4"/>
  <c r="AQ7" i="4" s="1"/>
  <c r="AD6" i="4"/>
  <c r="W6" i="4"/>
  <c r="P6" i="4"/>
  <c r="I6" i="4"/>
  <c r="AQ6" i="4" s="1"/>
  <c r="AD5" i="4"/>
  <c r="W5" i="4"/>
  <c r="P5" i="4"/>
  <c r="P26" i="4" s="1"/>
  <c r="I5" i="4"/>
  <c r="AQ5" i="4" s="1"/>
  <c r="W26" i="4" l="1"/>
  <c r="AQ25" i="4"/>
  <c r="AQ26" i="4" s="1"/>
  <c r="I26" i="4"/>
  <c r="AD26" i="3"/>
  <c r="AC26" i="3"/>
  <c r="AB26" i="3"/>
  <c r="AA26" i="3"/>
  <c r="Z26" i="3"/>
  <c r="Y26" i="3"/>
  <c r="W26" i="3"/>
  <c r="V26" i="3"/>
  <c r="U26" i="3"/>
  <c r="T26" i="3"/>
  <c r="S26" i="3"/>
  <c r="R26" i="3"/>
  <c r="O26" i="3"/>
  <c r="N26" i="3"/>
  <c r="M26" i="3"/>
  <c r="L26" i="3"/>
  <c r="K26" i="3"/>
  <c r="J26" i="3"/>
  <c r="H26" i="3"/>
  <c r="G26" i="3"/>
  <c r="F26" i="3"/>
  <c r="E26" i="3"/>
  <c r="D26" i="3"/>
  <c r="C26" i="3"/>
  <c r="AE25" i="3"/>
  <c r="X25" i="3"/>
  <c r="P25" i="3"/>
  <c r="I25" i="3"/>
  <c r="AE24" i="3"/>
  <c r="X24" i="3"/>
  <c r="P24" i="3"/>
  <c r="I24" i="3"/>
  <c r="AF24" i="3" s="1"/>
  <c r="AE23" i="3"/>
  <c r="X23" i="3"/>
  <c r="P23" i="3"/>
  <c r="I23" i="3"/>
  <c r="AE22" i="3"/>
  <c r="X22" i="3"/>
  <c r="P22" i="3"/>
  <c r="I22" i="3"/>
  <c r="AE21" i="3"/>
  <c r="X21" i="3"/>
  <c r="P21" i="3"/>
  <c r="I21" i="3"/>
  <c r="AF21" i="3" s="1"/>
  <c r="AE20" i="3"/>
  <c r="X20" i="3"/>
  <c r="P20" i="3"/>
  <c r="I20" i="3"/>
  <c r="AE19" i="3"/>
  <c r="X19" i="3"/>
  <c r="P19" i="3"/>
  <c r="I19" i="3"/>
  <c r="AE18" i="3"/>
  <c r="X18" i="3"/>
  <c r="P18" i="3"/>
  <c r="I18" i="3"/>
  <c r="AF18" i="3" s="1"/>
  <c r="AE17" i="3"/>
  <c r="X17" i="3"/>
  <c r="P17" i="3"/>
  <c r="I17" i="3"/>
  <c r="AE16" i="3"/>
  <c r="X16" i="3"/>
  <c r="P16" i="3"/>
  <c r="I16" i="3"/>
  <c r="AE15" i="3"/>
  <c r="X15" i="3"/>
  <c r="P15" i="3"/>
  <c r="I15" i="3"/>
  <c r="AF15" i="3" s="1"/>
  <c r="AE14" i="3"/>
  <c r="X14" i="3"/>
  <c r="P14" i="3"/>
  <c r="I14" i="3"/>
  <c r="AE13" i="3"/>
  <c r="X13" i="3"/>
  <c r="P13" i="3"/>
  <c r="I13" i="3"/>
  <c r="AE12" i="3"/>
  <c r="X12" i="3"/>
  <c r="P12" i="3"/>
  <c r="I12" i="3"/>
  <c r="AF12" i="3" s="1"/>
  <c r="AE11" i="3"/>
  <c r="X11" i="3"/>
  <c r="P11" i="3"/>
  <c r="I11" i="3"/>
  <c r="AE10" i="3"/>
  <c r="X10" i="3"/>
  <c r="P10" i="3"/>
  <c r="I10" i="3"/>
  <c r="AE9" i="3"/>
  <c r="X9" i="3"/>
  <c r="P9" i="3"/>
  <c r="I9" i="3"/>
  <c r="AF9" i="3" s="1"/>
  <c r="AE8" i="3"/>
  <c r="X8" i="3"/>
  <c r="P8" i="3"/>
  <c r="I8" i="3"/>
  <c r="AE7" i="3"/>
  <c r="X7" i="3"/>
  <c r="P7" i="3"/>
  <c r="I7" i="3"/>
  <c r="AE6" i="3"/>
  <c r="X6" i="3"/>
  <c r="P6" i="3"/>
  <c r="I6" i="3"/>
  <c r="AF6" i="3" s="1"/>
  <c r="AE5" i="3"/>
  <c r="X5" i="3"/>
  <c r="P5" i="3"/>
  <c r="I5" i="3"/>
  <c r="AF13" i="3" l="1"/>
  <c r="AF16" i="3"/>
  <c r="AF19" i="3"/>
  <c r="AF22" i="3"/>
  <c r="AF25" i="3"/>
  <c r="AF10" i="3"/>
  <c r="AF7" i="3"/>
  <c r="AF5" i="3"/>
  <c r="AF26" i="3" s="1"/>
  <c r="AF11" i="3"/>
  <c r="AF14" i="3"/>
  <c r="AF17" i="3"/>
  <c r="AF20" i="3"/>
  <c r="AF23" i="3"/>
  <c r="AF8" i="3"/>
  <c r="P26" i="3"/>
  <c r="X26" i="3"/>
  <c r="AE26" i="3"/>
  <c r="I26" i="3"/>
  <c r="AI26" i="2" l="1"/>
  <c r="AH26" i="2"/>
  <c r="AG26" i="2"/>
  <c r="AF26" i="2"/>
  <c r="AE26" i="2"/>
  <c r="AD26" i="2"/>
  <c r="AB26" i="2"/>
  <c r="AA26" i="2"/>
  <c r="Z26" i="2"/>
  <c r="Y26" i="2"/>
  <c r="X26" i="2"/>
  <c r="W26" i="2"/>
  <c r="U26" i="2"/>
  <c r="T26" i="2"/>
  <c r="S26" i="2"/>
  <c r="R26" i="2"/>
  <c r="Q26" i="2"/>
  <c r="P26" i="2"/>
  <c r="O26" i="2"/>
  <c r="N26" i="2"/>
  <c r="M26" i="2"/>
  <c r="L26" i="2"/>
  <c r="K26" i="2"/>
  <c r="J26" i="2"/>
  <c r="G26" i="2"/>
  <c r="E26" i="2"/>
  <c r="D26" i="2"/>
  <c r="C26" i="2"/>
  <c r="AJ25" i="2"/>
  <c r="AC25" i="2"/>
  <c r="V25" i="2"/>
  <c r="I25" i="2"/>
  <c r="AJ24" i="2"/>
  <c r="AC24" i="2"/>
  <c r="V24" i="2"/>
  <c r="I24" i="2"/>
  <c r="AK24" i="2" s="1"/>
  <c r="AJ23" i="2"/>
  <c r="AC23" i="2"/>
  <c r="V23" i="2"/>
  <c r="I23" i="2"/>
  <c r="AK23" i="2" s="1"/>
  <c r="AJ22" i="2"/>
  <c r="AC22" i="2"/>
  <c r="V22" i="2"/>
  <c r="I22" i="2"/>
  <c r="AJ21" i="2"/>
  <c r="AC21" i="2"/>
  <c r="V21" i="2"/>
  <c r="I21" i="2"/>
  <c r="AK21" i="2" s="1"/>
  <c r="AJ20" i="2"/>
  <c r="AC20" i="2"/>
  <c r="V20" i="2"/>
  <c r="F20" i="2"/>
  <c r="AJ19" i="2"/>
  <c r="AC19" i="2"/>
  <c r="V19" i="2"/>
  <c r="I19" i="2"/>
  <c r="AJ18" i="2"/>
  <c r="AC18" i="2"/>
  <c r="V18" i="2"/>
  <c r="I18" i="2"/>
  <c r="AJ17" i="2"/>
  <c r="AC17" i="2"/>
  <c r="V17" i="2"/>
  <c r="I17" i="2"/>
  <c r="AK17" i="2" s="1"/>
  <c r="AJ16" i="2"/>
  <c r="AC16" i="2"/>
  <c r="V16" i="2"/>
  <c r="I16" i="2"/>
  <c r="AJ15" i="2"/>
  <c r="AC15" i="2"/>
  <c r="V15" i="2"/>
  <c r="I15" i="2"/>
  <c r="AK15" i="2" s="1"/>
  <c r="AJ14" i="2"/>
  <c r="AC14" i="2"/>
  <c r="V14" i="2"/>
  <c r="I14" i="2"/>
  <c r="AK14" i="2" s="1"/>
  <c r="AJ13" i="2"/>
  <c r="AC13" i="2"/>
  <c r="V13" i="2"/>
  <c r="I13" i="2"/>
  <c r="AJ12" i="2"/>
  <c r="AC12" i="2"/>
  <c r="V12" i="2"/>
  <c r="F12" i="2"/>
  <c r="F26" i="2" s="1"/>
  <c r="AJ11" i="2"/>
  <c r="AC11" i="2"/>
  <c r="V11" i="2"/>
  <c r="I11" i="2"/>
  <c r="AK11" i="2" s="1"/>
  <c r="AJ10" i="2"/>
  <c r="AC10" i="2"/>
  <c r="V10" i="2"/>
  <c r="I10" i="2"/>
  <c r="AJ9" i="2"/>
  <c r="AC9" i="2"/>
  <c r="V9" i="2"/>
  <c r="I9" i="2"/>
  <c r="AK9" i="2" s="1"/>
  <c r="AJ8" i="2"/>
  <c r="AC8" i="2"/>
  <c r="V8" i="2"/>
  <c r="I8" i="2"/>
  <c r="AK8" i="2" s="1"/>
  <c r="AJ7" i="2"/>
  <c r="AC7" i="2"/>
  <c r="V7" i="2"/>
  <c r="I7" i="2"/>
  <c r="AK7" i="2" s="1"/>
  <c r="AJ6" i="2"/>
  <c r="AC6" i="2"/>
  <c r="V6" i="2"/>
  <c r="I6" i="2"/>
  <c r="AJ5" i="2"/>
  <c r="AC5" i="2"/>
  <c r="V5" i="2"/>
  <c r="I5" i="2"/>
  <c r="AK5" i="2" s="1"/>
  <c r="AK18" i="2" l="1"/>
  <c r="AK10" i="2"/>
  <c r="AK13" i="2"/>
  <c r="AK19" i="2"/>
  <c r="AK22" i="2"/>
  <c r="AK25" i="2"/>
  <c r="AK16" i="2"/>
  <c r="V26" i="2"/>
  <c r="AJ26" i="2"/>
  <c r="AC26" i="2"/>
  <c r="AK6" i="2"/>
  <c r="H20" i="2"/>
  <c r="I20" i="2" s="1"/>
  <c r="AK20" i="2" s="1"/>
  <c r="H12" i="2"/>
  <c r="H26" i="2" l="1"/>
  <c r="I12" i="2"/>
  <c r="AK12" i="2" l="1"/>
  <c r="AK26" i="2" s="1"/>
  <c r="I26" i="2"/>
  <c r="K26" i="1" l="1"/>
  <c r="J26" i="1"/>
  <c r="H26" i="1" l="1"/>
  <c r="G26" i="1"/>
  <c r="F26" i="1" l="1"/>
  <c r="E26" i="1"/>
  <c r="D26" i="1" l="1"/>
  <c r="C26" i="1"/>
</calcChain>
</file>

<file path=xl/sharedStrings.xml><?xml version="1.0" encoding="utf-8"?>
<sst xmlns="http://schemas.openxmlformats.org/spreadsheetml/2006/main" count="707" uniqueCount="205">
  <si>
    <t>CUIT</t>
  </si>
  <si>
    <t>Denominación</t>
  </si>
  <si>
    <t>Cantidad empleados</t>
  </si>
  <si>
    <t>Gasto Total</t>
  </si>
  <si>
    <t>AGUADA SAN ROQUE</t>
  </si>
  <si>
    <t>CHORRIACA</t>
  </si>
  <si>
    <t>COVUNCO ABAJO</t>
  </si>
  <si>
    <t>COYUCO COCHICO</t>
  </si>
  <si>
    <t>EL SAUCE</t>
  </si>
  <si>
    <t>GUAÑACOS</t>
  </si>
  <si>
    <t>LOS CATUTOS</t>
  </si>
  <si>
    <t>LOS CHIHUIDOS</t>
  </si>
  <si>
    <t>MANZANO AMARGO</t>
  </si>
  <si>
    <t>OCTAVIO PICO</t>
  </si>
  <si>
    <t>PASO AGUERRE</t>
  </si>
  <si>
    <t>PILO LIL</t>
  </si>
  <si>
    <t>QUILI MALAL</t>
  </si>
  <si>
    <t>RAMÓN CASTRO</t>
  </si>
  <si>
    <t>SANTO TOMAS</t>
  </si>
  <si>
    <t>SAUZAL BONITO</t>
  </si>
  <si>
    <t>VARVARCO - INVERNADA VIEJA</t>
  </si>
  <si>
    <t>VILLA CURI LEUVÚ</t>
  </si>
  <si>
    <t>VILLA DEL NAHUEVE</t>
  </si>
  <si>
    <t>VILLA DEL PUENTE PICÚN LEUFÚ</t>
  </si>
  <si>
    <t>VILLA TRAFÚL</t>
  </si>
  <si>
    <t>TOTAL GENERAL</t>
  </si>
  <si>
    <t>Enero 2021</t>
  </si>
  <si>
    <t>Febrero 2021</t>
  </si>
  <si>
    <t>Marzo 2021</t>
  </si>
  <si>
    <t>Abril 2021</t>
  </si>
  <si>
    <t xml:space="preserve">PROVINCIA DEL NEUQUÉN
Planta de Personal y Remuneración Total Bruta de Comisiones de Fomento Año 2020
</t>
  </si>
  <si>
    <t>Enero 2020</t>
  </si>
  <si>
    <t>Febrero 2020</t>
  </si>
  <si>
    <t>Marzo 2020</t>
  </si>
  <si>
    <t>TOTAL 1º TRIMESTRE 2020</t>
  </si>
  <si>
    <t>Abril 2019</t>
  </si>
  <si>
    <t>Mayo 2019</t>
  </si>
  <si>
    <t>Junio 2019 + SAC</t>
  </si>
  <si>
    <t>Abril 2020</t>
  </si>
  <si>
    <t>Mayo 2020</t>
  </si>
  <si>
    <t>Junio 2020 + SAC</t>
  </si>
  <si>
    <t>TOTAL 2º TRIMESTRE 2020</t>
  </si>
  <si>
    <t>Julio 2020</t>
  </si>
  <si>
    <t>Agosto 2020</t>
  </si>
  <si>
    <t>Septiembre 2020</t>
  </si>
  <si>
    <t>TOTAL 3º TRIMESTRE 2020</t>
  </si>
  <si>
    <t>Octubre 2020</t>
  </si>
  <si>
    <t>Noviembre 2020</t>
  </si>
  <si>
    <t>Diciembre 2020 + SAC</t>
  </si>
  <si>
    <t>TOTAL 4º TRIMESTRE 2020</t>
  </si>
  <si>
    <t>TOTAL AÑO 2020</t>
  </si>
  <si>
    <t xml:space="preserve">PROVINCIA DEL NEUQUÉN
Planta de Personal y Remuneración Total Bruta de Comisiones de Fomento Año 2019
</t>
  </si>
  <si>
    <t>Enero 2019</t>
  </si>
  <si>
    <t>Febrero 2019</t>
  </si>
  <si>
    <t>Marzo 2019</t>
  </si>
  <si>
    <t>TOTAL 1º TRIMESTRE 2019</t>
  </si>
  <si>
    <t>TOTAL 2º TRIMESTRE 2019</t>
  </si>
  <si>
    <t>Julio 2019</t>
  </si>
  <si>
    <t>Agosto 2019</t>
  </si>
  <si>
    <t>Septiembre 2019</t>
  </si>
  <si>
    <t>TOTAL 3º TRIMESTRE 2019</t>
  </si>
  <si>
    <t>Octubre 2019</t>
  </si>
  <si>
    <t>Noviembre 2019</t>
  </si>
  <si>
    <t>Diciembre 2019 + SAC</t>
  </si>
  <si>
    <t>TOTAL 4º TRIMESTRE 2019</t>
  </si>
  <si>
    <t>TOTAL AÑO 2019</t>
  </si>
  <si>
    <t>VARVARCO - INV. VIEJA</t>
  </si>
  <si>
    <t>VILLA PTE PICÚN LEUFÚ</t>
  </si>
  <si>
    <t xml:space="preserve">PROVINCIA DEL NEUQUÉN
Planta de Personal y Remuneración Total Bruta de Comisiones de Fomento Año 2018
</t>
  </si>
  <si>
    <t>Enero 2018</t>
  </si>
  <si>
    <t>Febrero 2018</t>
  </si>
  <si>
    <t>Marzo 2018</t>
  </si>
  <si>
    <t>TOTAL 1º TRIMESTRE 2018</t>
  </si>
  <si>
    <t>Abril 2018</t>
  </si>
  <si>
    <t>Mayo 2018</t>
  </si>
  <si>
    <t>Junio 2018 +SAC</t>
  </si>
  <si>
    <t>TOTAL 2º TRIMESTRE 2018</t>
  </si>
  <si>
    <t>Julio 2018</t>
  </si>
  <si>
    <t>Agosto 2018</t>
  </si>
  <si>
    <t>Septiembre 2018</t>
  </si>
  <si>
    <t>TOTAL 3º TRIMESTRE 2018</t>
  </si>
  <si>
    <t>Octubre 2018</t>
  </si>
  <si>
    <t>Noviembre 2018</t>
  </si>
  <si>
    <t>Diciembre 2018 + SAC</t>
  </si>
  <si>
    <t>TOTAL 4º TRIMESTRE 2018</t>
  </si>
  <si>
    <t>TOTAL AÑO 2018</t>
  </si>
  <si>
    <r>
      <rPr>
        <u/>
        <sz val="9"/>
        <rFont val="Calibri"/>
        <family val="2"/>
        <scheme val="minor"/>
      </rPr>
      <t>Fuente</t>
    </r>
    <r>
      <rPr>
        <sz val="9"/>
        <rFont val="Calibri"/>
        <family val="2"/>
        <scheme val="minor"/>
      </rPr>
      <t>: Coordinación de Relaciones Fiscales con Municipios de la Subsecretaría de Ingresos Publicos-M.E.e I. de la Provincia del Neuquén</t>
    </r>
  </si>
  <si>
    <t xml:space="preserve">PROVINCIA DEL NEUQUÉN
Planta de Personal y Remuneración Total Bruta de Comisiones de Fomento Año 2017
</t>
  </si>
  <si>
    <t>Enero 2017</t>
  </si>
  <si>
    <t>Febrero 2017</t>
  </si>
  <si>
    <t>Marzo 2017</t>
  </si>
  <si>
    <t>Abril 2017</t>
  </si>
  <si>
    <t>Mayo 2017</t>
  </si>
  <si>
    <t>Junio 2017 + SAC</t>
  </si>
  <si>
    <t>Julio 2017</t>
  </si>
  <si>
    <t>Agosto 2017</t>
  </si>
  <si>
    <t>Septiembre 2017</t>
  </si>
  <si>
    <t>Octubre 2017</t>
  </si>
  <si>
    <t>Noviembre 2017</t>
  </si>
  <si>
    <t>Diciembre 2017 + SAC</t>
  </si>
  <si>
    <t>TOTAL AÑO 2017</t>
  </si>
  <si>
    <t xml:space="preserve">PROVINCIA DEL NEUQUÉN
Planta de Personal y Remuneración Total Bruta de Comisiones de Fomento Año 2016
</t>
  </si>
  <si>
    <t>Enero 2016</t>
  </si>
  <si>
    <t>Febrero 2016</t>
  </si>
  <si>
    <t>Marzo 2016</t>
  </si>
  <si>
    <t>Abril 2016</t>
  </si>
  <si>
    <t>Mayo 2016</t>
  </si>
  <si>
    <t>Junio 2016 + SAC</t>
  </si>
  <si>
    <t>Julio 2016</t>
  </si>
  <si>
    <t>Agosto 2016</t>
  </si>
  <si>
    <t>Septiembre 2016</t>
  </si>
  <si>
    <t>Octubre 2016</t>
  </si>
  <si>
    <t>Noviembre 2016</t>
  </si>
  <si>
    <t>Diciembre 2016 + SAC</t>
  </si>
  <si>
    <t>TOTAL AÑO 2016</t>
  </si>
  <si>
    <t>Mayo 2021</t>
  </si>
  <si>
    <t>TOTAL 1º TRIMESTRE 2021</t>
  </si>
  <si>
    <t>Junio 2021 + SAC</t>
  </si>
  <si>
    <t>TOTAL 2º TRIMESTRE 2021</t>
  </si>
  <si>
    <t>Julio 2021</t>
  </si>
  <si>
    <t>Agosto 2021</t>
  </si>
  <si>
    <t>Septiembre 2021</t>
  </si>
  <si>
    <t>TOTAL 3º TRIMESTRE 2021</t>
  </si>
  <si>
    <t>Octubre 2021</t>
  </si>
  <si>
    <t>Noviembre 2021</t>
  </si>
  <si>
    <t>TOTAL 4º TRIMESTRE 2021</t>
  </si>
  <si>
    <t>TOTAL AÑO 2021</t>
  </si>
  <si>
    <t xml:space="preserve">PROVINCIA DEL NEUQUÉN
Planta de Personal y Remuneración Total Bruta de Comisiones de Fomento Año 2021
</t>
  </si>
  <si>
    <t>Diciembre 2021 + SAC</t>
  </si>
  <si>
    <t xml:space="preserve">PROVINCIA DEL NEUQUÉN
Planta de Personal y Remuneración Total Bruta de Comisiones de Fomento Año 2022
</t>
  </si>
  <si>
    <t>Enero 2022</t>
  </si>
  <si>
    <t>Febrero 2022</t>
  </si>
  <si>
    <t>Marzo 2022</t>
  </si>
  <si>
    <t>TOTAL 1º TRIMESTRE 2022</t>
  </si>
  <si>
    <t>Abril 2022</t>
  </si>
  <si>
    <t>Mayo 2022</t>
  </si>
  <si>
    <t>Junio 2022 + SAC</t>
  </si>
  <si>
    <t>TOTAL 2º TRIMESTRE 2022</t>
  </si>
  <si>
    <t>Julio 2022</t>
  </si>
  <si>
    <t>Agosto 2022</t>
  </si>
  <si>
    <t>Septiembre 2022</t>
  </si>
  <si>
    <t>TOTAL 3º TRIMESTRE 2022</t>
  </si>
  <si>
    <t>Octubre 2022</t>
  </si>
  <si>
    <t>Noviembre 2022</t>
  </si>
  <si>
    <t>Diciembre 2022 + SAC</t>
  </si>
  <si>
    <t>TOTAL 4º TRIMESTRE 2022</t>
  </si>
  <si>
    <t>TOTAL AÑO 2022</t>
  </si>
  <si>
    <t xml:space="preserve">PROVINCIA DEL NEUQUÉN
Planta de Personal y Remuneración Total Bruta de Comisiones de Fomento Año 2023
</t>
  </si>
  <si>
    <t>Enero 2023</t>
  </si>
  <si>
    <t>Febrero 2023</t>
  </si>
  <si>
    <t>Marzo 2023</t>
  </si>
  <si>
    <t>TOTAL 1º TRIMESTRE 2023</t>
  </si>
  <si>
    <t>Abril 2023</t>
  </si>
  <si>
    <t>Mayo 2023</t>
  </si>
  <si>
    <t>Junio 2023 + SAC</t>
  </si>
  <si>
    <t>TOTAL 2º TRIMESTRE 2023</t>
  </si>
  <si>
    <t>Julio 2023</t>
  </si>
  <si>
    <t>Agosto 2023</t>
  </si>
  <si>
    <t>Septiembre 2023</t>
  </si>
  <si>
    <t>TOTAL 3º TRIMESTRE 2023</t>
  </si>
  <si>
    <t>Octubre 2023</t>
  </si>
  <si>
    <t>Noviembre 2023</t>
  </si>
  <si>
    <t>Diciembre 2023</t>
  </si>
  <si>
    <t>TOTAL 4º TRIMESTRE 2023</t>
  </si>
  <si>
    <t xml:space="preserve">PROVINCIA DEL NEUQUÉN
Planta de Personal y Remuneración Total Bruta de Comisiones de Fomento Año 2024
</t>
  </si>
  <si>
    <t>Enero 2024</t>
  </si>
  <si>
    <t>Febrero 2024</t>
  </si>
  <si>
    <t>Marzo 2024</t>
  </si>
  <si>
    <t>TOTAL 1º TRIMESTRE 2024</t>
  </si>
  <si>
    <t>Abril 2024</t>
  </si>
  <si>
    <t>Mayo 2024</t>
  </si>
  <si>
    <t>TOTAL 2º TRIMESTRE 2024</t>
  </si>
  <si>
    <t>Junio 2024 + SAC</t>
  </si>
  <si>
    <t>Julio 2024</t>
  </si>
  <si>
    <t>Agosto 2024</t>
  </si>
  <si>
    <t>Septiembre 2024</t>
  </si>
  <si>
    <t>TOTAL 3º TRIMESTRE 2024</t>
  </si>
  <si>
    <t>Octubre 2024</t>
  </si>
  <si>
    <t>Noviembre 2024</t>
  </si>
  <si>
    <t>Diciembre 2024</t>
  </si>
  <si>
    <t>TOTAL 4º TRIMESTRE 2024</t>
  </si>
  <si>
    <t>Enero 2025</t>
  </si>
  <si>
    <t>REGIÓN</t>
  </si>
  <si>
    <t>Febrero 2025</t>
  </si>
  <si>
    <t>Marzo 2025</t>
  </si>
  <si>
    <t>TOTAL 1º TRIMESTRE 2025</t>
  </si>
  <si>
    <t>Abril 2025</t>
  </si>
  <si>
    <t>Mayo 2025</t>
  </si>
  <si>
    <t>Junio 2025 + SAC</t>
  </si>
  <si>
    <t>TOTAL 2º TRIMESTRE 2025</t>
  </si>
  <si>
    <t>Julio 2025</t>
  </si>
  <si>
    <t>Agosto 2025</t>
  </si>
  <si>
    <t>Septiembre 2025</t>
  </si>
  <si>
    <t>TOTAL 3º TRIMESTRE 2025</t>
  </si>
  <si>
    <t>Octubre 2025</t>
  </si>
  <si>
    <t>Noviembre 2025</t>
  </si>
  <si>
    <t>Diciembre 2025 + SAC</t>
  </si>
  <si>
    <t>TOTAL 4º TRIMESTRE 2025</t>
  </si>
  <si>
    <t>REGION 
DEL PEHUÉN</t>
  </si>
  <si>
    <t>REGION 
DE LA COMARCA</t>
  </si>
  <si>
    <t>REGION 
DEL LIMAY</t>
  </si>
  <si>
    <t>REGION 
ALTO NEUQUEN</t>
  </si>
  <si>
    <t>REGION 
LAGOS DEL SUR</t>
  </si>
  <si>
    <t>REGION VACA MUERTA</t>
  </si>
  <si>
    <t>PROVINCIA DEL NEUQUÉN
Planta de Personal y Remuneración Total Bruta de Comisiones de Fomento-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</si>
</sst>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_ * #,##0.00_ ;_ * \-#,##0.00_ ;_ * &quot;-&quot;??_ ;_ @_ "/>
    <numFmt numFmtId="166" formatCode="0_ ;\-0\ "/>
    <numFmt numFmtId="167" formatCode="_ * #,##0_ ;_ * \-#,##0_ ;_ * &quot;-&quot;??_ ;_ @_ "/>
    <numFmt numFmtId="168" formatCode="_-* #,##0.00\ _$_-;\-* #,##0.00\ _$_-;_-* &quot;-&quot;??\ _$_-;_-@_-"/>
    <numFmt numFmtId="169" formatCode="0.000%"/>
    <numFmt numFmtId="170" formatCode="#,##0.0000"/>
    <numFmt numFmtId="171" formatCode="#,##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u/>
      <sz val="9"/>
      <name val="Calibri"/>
      <family val="2"/>
      <scheme val="minor"/>
    </font>
    <font>
      <b/>
      <sz val="14"/>
      <color theme="0"/>
      <name val="Manrope"/>
    </font>
    <font>
      <b/>
      <sz val="8"/>
      <color theme="0"/>
      <name val="Manrope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3E4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166" fontId="3" fillId="3" borderId="0" xfId="1" applyNumberFormat="1" applyFont="1" applyFill="1" applyAlignment="1">
      <alignment horizontal="center"/>
    </xf>
    <xf numFmtId="166" fontId="3" fillId="3" borderId="0" xfId="1" applyNumberFormat="1" applyFont="1" applyFill="1"/>
    <xf numFmtId="167" fontId="3" fillId="3" borderId="0" xfId="1" applyNumberFormat="1" applyFont="1" applyFill="1" applyAlignment="1">
      <alignment horizontal="center"/>
    </xf>
    <xf numFmtId="4" fontId="3" fillId="3" borderId="0" xfId="1" applyNumberFormat="1" applyFont="1" applyFill="1"/>
    <xf numFmtId="0" fontId="3" fillId="3" borderId="0" xfId="0" applyFont="1" applyFill="1"/>
    <xf numFmtId="167" fontId="4" fillId="2" borderId="8" xfId="1" applyNumberFormat="1" applyFont="1" applyFill="1" applyBorder="1" applyAlignment="1">
      <alignment horizontal="center" vertical="center" wrapText="1"/>
    </xf>
    <xf numFmtId="4" fontId="4" fillId="2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6" fontId="5" fillId="0" borderId="9" xfId="1" applyNumberFormat="1" applyFont="1" applyFill="1" applyBorder="1" applyAlignment="1">
      <alignment horizontal="center"/>
    </xf>
    <xf numFmtId="166" fontId="5" fillId="0" borderId="10" xfId="1" applyNumberFormat="1" applyFont="1" applyFill="1" applyBorder="1" applyAlignment="1">
      <alignment horizontal="left"/>
    </xf>
    <xf numFmtId="167" fontId="5" fillId="0" borderId="11" xfId="1" applyNumberFormat="1" applyFont="1" applyFill="1" applyBorder="1" applyAlignment="1">
      <alignment horizontal="center"/>
    </xf>
    <xf numFmtId="4" fontId="5" fillId="0" borderId="12" xfId="1" applyNumberFormat="1" applyFont="1" applyFill="1" applyBorder="1"/>
    <xf numFmtId="0" fontId="5" fillId="0" borderId="0" xfId="0" applyFont="1"/>
    <xf numFmtId="166" fontId="6" fillId="2" borderId="13" xfId="1" applyNumberFormat="1" applyFont="1" applyFill="1" applyBorder="1" applyAlignment="1">
      <alignment horizontal="center" vertical="center"/>
    </xf>
    <xf numFmtId="166" fontId="7" fillId="2" borderId="14" xfId="1" applyNumberFormat="1" applyFont="1" applyFill="1" applyBorder="1" applyAlignment="1">
      <alignment horizontal="center" vertical="center"/>
    </xf>
    <xf numFmtId="167" fontId="7" fillId="2" borderId="15" xfId="1" applyNumberFormat="1" applyFont="1" applyFill="1" applyBorder="1" applyAlignment="1">
      <alignment horizontal="center" vertical="center"/>
    </xf>
    <xf numFmtId="4" fontId="7" fillId="2" borderId="15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166" fontId="8" fillId="0" borderId="0" xfId="1" applyNumberFormat="1" applyFont="1" applyAlignment="1">
      <alignment horizontal="center"/>
    </xf>
    <xf numFmtId="166" fontId="8" fillId="0" borderId="0" xfId="1" applyNumberFormat="1" applyFont="1"/>
    <xf numFmtId="167" fontId="8" fillId="0" borderId="0" xfId="1" applyNumberFormat="1" applyFont="1" applyAlignment="1">
      <alignment horizontal="center"/>
    </xf>
    <xf numFmtId="4" fontId="8" fillId="0" borderId="0" xfId="1" applyNumberFormat="1" applyFont="1"/>
    <xf numFmtId="0" fontId="8" fillId="0" borderId="0" xfId="0" applyFont="1"/>
    <xf numFmtId="166" fontId="3" fillId="0" borderId="0" xfId="1" applyNumberFormat="1" applyFont="1" applyAlignment="1">
      <alignment horizontal="center"/>
    </xf>
    <xf numFmtId="166" fontId="3" fillId="0" borderId="0" xfId="1" applyNumberFormat="1" applyFont="1"/>
    <xf numFmtId="167" fontId="3" fillId="0" borderId="0" xfId="1" applyNumberFormat="1" applyFont="1" applyAlignment="1">
      <alignment horizontal="center"/>
    </xf>
    <xf numFmtId="4" fontId="3" fillId="0" borderId="0" xfId="1" applyNumberFormat="1" applyFont="1"/>
    <xf numFmtId="167" fontId="3" fillId="3" borderId="0" xfId="1" applyNumberFormat="1" applyFont="1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4" fontId="5" fillId="0" borderId="8" xfId="0" applyNumberFormat="1" applyFont="1" applyBorder="1"/>
    <xf numFmtId="166" fontId="6" fillId="0" borderId="13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9" fontId="3" fillId="0" borderId="0" xfId="4" applyFont="1"/>
    <xf numFmtId="4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167" fontId="3" fillId="3" borderId="0" xfId="1" applyNumberFormat="1" applyFont="1" applyFill="1" applyAlignment="1">
      <alignment horizontal="center" wrapText="1"/>
    </xf>
    <xf numFmtId="4" fontId="3" fillId="3" borderId="0" xfId="1" applyNumberFormat="1" applyFont="1" applyFill="1" applyAlignment="1">
      <alignment wrapText="1"/>
    </xf>
    <xf numFmtId="0" fontId="3" fillId="3" borderId="0" xfId="0" applyFont="1" applyFill="1" applyAlignment="1">
      <alignment wrapText="1"/>
    </xf>
    <xf numFmtId="166" fontId="5" fillId="0" borderId="18" xfId="1" applyNumberFormat="1" applyFont="1" applyFill="1" applyBorder="1" applyAlignment="1">
      <alignment horizontal="center"/>
    </xf>
    <xf numFmtId="4" fontId="5" fillId="0" borderId="17" xfId="0" applyNumberFormat="1" applyFont="1" applyBorder="1"/>
    <xf numFmtId="167" fontId="4" fillId="2" borderId="15" xfId="1" applyNumberFormat="1" applyFont="1" applyFill="1" applyBorder="1" applyAlignment="1">
      <alignment horizontal="center" vertical="center"/>
    </xf>
    <xf numFmtId="4" fontId="4" fillId="2" borderId="15" xfId="1" applyNumberFormat="1" applyFont="1" applyFill="1" applyBorder="1" applyAlignment="1">
      <alignment horizontal="center" vertical="center"/>
    </xf>
    <xf numFmtId="164" fontId="4" fillId="2" borderId="14" xfId="5" applyFont="1" applyFill="1" applyBorder="1" applyAlignment="1">
      <alignment horizontal="center" vertical="center"/>
    </xf>
    <xf numFmtId="0" fontId="8" fillId="3" borderId="0" xfId="0" applyFont="1" applyFill="1"/>
    <xf numFmtId="166" fontId="5" fillId="0" borderId="0" xfId="1" applyNumberFormat="1" applyFont="1"/>
    <xf numFmtId="169" fontId="3" fillId="0" borderId="0" xfId="4" applyNumberFormat="1" applyFont="1"/>
    <xf numFmtId="170" fontId="8" fillId="0" borderId="0" xfId="1" applyNumberFormat="1" applyFont="1"/>
    <xf numFmtId="171" fontId="8" fillId="0" borderId="0" xfId="1" applyNumberFormat="1" applyFont="1"/>
    <xf numFmtId="167" fontId="12" fillId="4" borderId="8" xfId="1" applyNumberFormat="1" applyFont="1" applyFill="1" applyBorder="1" applyAlignment="1">
      <alignment horizontal="center" vertical="center" wrapText="1"/>
    </xf>
    <xf numFmtId="4" fontId="12" fillId="4" borderId="8" xfId="1" applyNumberFormat="1" applyFont="1" applyFill="1" applyBorder="1" applyAlignment="1">
      <alignment horizontal="center" vertical="center" wrapText="1"/>
    </xf>
    <xf numFmtId="166" fontId="12" fillId="4" borderId="14" xfId="1" applyNumberFormat="1" applyFont="1" applyFill="1" applyBorder="1" applyAlignment="1">
      <alignment horizontal="center" vertical="center"/>
    </xf>
    <xf numFmtId="167" fontId="12" fillId="4" borderId="15" xfId="1" applyNumberFormat="1" applyFont="1" applyFill="1" applyBorder="1" applyAlignment="1">
      <alignment horizontal="center" vertical="center"/>
    </xf>
    <xf numFmtId="4" fontId="12" fillId="4" borderId="15" xfId="1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166" fontId="5" fillId="0" borderId="19" xfId="1" applyNumberFormat="1" applyFont="1" applyFill="1" applyBorder="1" applyAlignment="1">
      <alignment horizontal="center" vertical="center" wrapText="1"/>
    </xf>
    <xf numFmtId="9" fontId="8" fillId="0" borderId="0" xfId="4" applyFont="1" applyAlignment="1">
      <alignment horizontal="center"/>
    </xf>
    <xf numFmtId="4" fontId="5" fillId="0" borderId="0" xfId="1" applyNumberFormat="1" applyFont="1"/>
    <xf numFmtId="169" fontId="3" fillId="0" borderId="0" xfId="4" applyNumberFormat="1" applyFont="1" applyAlignment="1">
      <alignment horizontal="center"/>
    </xf>
    <xf numFmtId="166" fontId="5" fillId="0" borderId="19" xfId="1" applyNumberFormat="1" applyFont="1" applyFill="1" applyBorder="1" applyAlignment="1">
      <alignment horizontal="center" vertical="center" wrapText="1"/>
    </xf>
    <xf numFmtId="166" fontId="5" fillId="0" borderId="20" xfId="1" applyNumberFormat="1" applyFont="1" applyFill="1" applyBorder="1" applyAlignment="1">
      <alignment horizontal="center" vertical="center" wrapText="1"/>
    </xf>
    <xf numFmtId="166" fontId="5" fillId="0" borderId="21" xfId="1" applyNumberFormat="1" applyFont="1" applyFill="1" applyBorder="1" applyAlignment="1">
      <alignment horizontal="center" vertical="center" wrapText="1"/>
    </xf>
    <xf numFmtId="166" fontId="12" fillId="4" borderId="14" xfId="1" applyNumberFormat="1" applyFont="1" applyFill="1" applyBorder="1" applyAlignment="1">
      <alignment horizontal="center" vertical="center"/>
    </xf>
    <xf numFmtId="49" fontId="12" fillId="4" borderId="13" xfId="1" applyNumberFormat="1" applyFont="1" applyFill="1" applyBorder="1" applyAlignment="1">
      <alignment horizontal="center" vertical="center" wrapText="1"/>
    </xf>
    <xf numFmtId="49" fontId="12" fillId="4" borderId="15" xfId="1" applyNumberFormat="1" applyFont="1" applyFill="1" applyBorder="1" applyAlignment="1">
      <alignment horizontal="center" vertical="center" wrapText="1"/>
    </xf>
    <xf numFmtId="166" fontId="12" fillId="4" borderId="2" xfId="1" applyNumberFormat="1" applyFont="1" applyFill="1" applyBorder="1" applyAlignment="1">
      <alignment horizontal="center" vertical="center" wrapText="1"/>
    </xf>
    <xf numFmtId="166" fontId="12" fillId="4" borderId="8" xfId="1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6" fontId="4" fillId="2" borderId="6" xfId="1" applyNumberFormat="1" applyFont="1" applyFill="1" applyBorder="1" applyAlignment="1">
      <alignment horizontal="center" vertical="center" wrapText="1"/>
    </xf>
    <xf numFmtId="166" fontId="12" fillId="4" borderId="3" xfId="1" applyNumberFormat="1" applyFont="1" applyFill="1" applyBorder="1" applyAlignment="1">
      <alignment horizontal="center" vertical="center" wrapText="1"/>
    </xf>
    <xf numFmtId="166" fontId="12" fillId="4" borderId="7" xfId="1" applyNumberFormat="1" applyFont="1" applyFill="1" applyBorder="1" applyAlignment="1">
      <alignment horizontal="center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49" fontId="12" fillId="4" borderId="5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166" fontId="4" fillId="2" borderId="8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6" fontId="4" fillId="2" borderId="7" xfId="1" applyNumberFormat="1" applyFont="1" applyFill="1" applyBorder="1" applyAlignment="1">
      <alignment horizontal="center" vertical="center" wrapText="1"/>
    </xf>
    <xf numFmtId="166" fontId="4" fillId="2" borderId="16" xfId="1" applyNumberFormat="1" applyFont="1" applyFill="1" applyBorder="1" applyAlignment="1">
      <alignment horizontal="center" vertical="center" wrapText="1"/>
    </xf>
    <xf numFmtId="166" fontId="4" fillId="2" borderId="17" xfId="1" applyNumberFormat="1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/>
    </xf>
    <xf numFmtId="166" fontId="4" fillId="2" borderId="8" xfId="1" applyNumberFormat="1" applyFont="1" applyFill="1" applyBorder="1" applyAlignment="1">
      <alignment horizontal="center" vertical="center"/>
    </xf>
  </cellXfs>
  <cellStyles count="6">
    <cellStyle name="Millares 2" xfId="1" xr:uid="{00000000-0005-0000-0000-000000000000}"/>
    <cellStyle name="Millares 3" xfId="2" xr:uid="{00000000-0005-0000-0000-000001000000}"/>
    <cellStyle name="Millares 4" xfId="5" xr:uid="{00000000-0005-0000-0000-000002000000}"/>
    <cellStyle name="Normal" xfId="0" builtinId="0"/>
    <cellStyle name="Normal 2" xfId="3" xr:uid="{00000000-0005-0000-0000-000004000000}"/>
    <cellStyle name="Porcentaje" xfId="4" builtinId="5"/>
  </cellStyles>
  <dxfs count="0"/>
  <tableStyles count="0" defaultTableStyle="TableStyleMedium9" defaultPivotStyle="PivotStyleLight16"/>
  <colors>
    <mruColors>
      <color rgb="FF2B3E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181C3-F3AF-4E8A-8694-82FE520A938E}">
  <dimension ref="A1:AH37"/>
  <sheetViews>
    <sheetView tabSelected="1" zoomScale="106" zoomScaleNormal="106" workbookViewId="0">
      <pane xSplit="3" ySplit="4" topLeftCell="J5" activePane="bottomRight" state="frozen"/>
      <selection pane="topRight" activeCell="D1" sqref="D1"/>
      <selection pane="bottomLeft" activeCell="A5" sqref="A5"/>
      <selection pane="bottomRight" activeCell="U29" sqref="U29"/>
    </sheetView>
  </sheetViews>
  <sheetFormatPr baseColWidth="10" defaultRowHeight="15" x14ac:dyDescent="0.25"/>
  <cols>
    <col min="1" max="1" width="14.5703125" style="25" hidden="1" customWidth="1"/>
    <col min="2" max="2" width="18.42578125" style="25" customWidth="1"/>
    <col min="3" max="3" width="24.42578125" style="26" customWidth="1"/>
    <col min="4" max="4" width="9.28515625" style="27" customWidth="1"/>
    <col min="5" max="5" width="15.42578125" style="28" customWidth="1"/>
    <col min="6" max="6" width="9.28515625" style="27" customWidth="1"/>
    <col min="7" max="7" width="15.42578125" style="28" customWidth="1"/>
    <col min="8" max="8" width="9.28515625" style="27" customWidth="1"/>
    <col min="9" max="9" width="15.42578125" style="28" customWidth="1"/>
    <col min="10" max="10" width="17.85546875" style="28" customWidth="1"/>
    <col min="11" max="11" width="9.28515625" style="27" customWidth="1"/>
    <col min="12" max="12" width="16.5703125" style="28" customWidth="1"/>
    <col min="13" max="13" width="9.28515625" style="27" customWidth="1"/>
    <col min="14" max="14" width="16.5703125" style="28" customWidth="1"/>
    <col min="15" max="15" width="9.28515625" style="27" customWidth="1"/>
    <col min="16" max="16" width="16.5703125" style="28" customWidth="1"/>
    <col min="17" max="17" width="17.85546875" style="28" customWidth="1"/>
    <col min="18" max="18" width="9.28515625" style="27" customWidth="1"/>
    <col min="19" max="19" width="16.5703125" style="28" customWidth="1"/>
    <col min="20" max="20" width="9.28515625" style="27" customWidth="1"/>
    <col min="21" max="21" width="16.5703125" style="28" customWidth="1"/>
    <col min="22" max="22" width="9.28515625" style="27" customWidth="1"/>
    <col min="23" max="23" width="16.5703125" style="28" customWidth="1"/>
    <col min="24" max="24" width="17.85546875" style="28" customWidth="1"/>
    <col min="25" max="25" width="9.28515625" style="27" customWidth="1"/>
    <col min="26" max="26" width="16.5703125" style="28" customWidth="1"/>
    <col min="27" max="27" width="9.28515625" style="27" customWidth="1"/>
    <col min="28" max="28" width="16.5703125" style="28" customWidth="1"/>
    <col min="29" max="29" width="9.28515625" style="27" customWidth="1"/>
    <col min="30" max="30" width="16.5703125" style="28" customWidth="1"/>
    <col min="31" max="31" width="17.85546875" style="28" customWidth="1"/>
    <col min="32" max="16384" width="11.42578125" style="1"/>
  </cols>
  <sheetData>
    <row r="1" spans="1:31" ht="57" customHeight="1" x14ac:dyDescent="0.25">
      <c r="A1" s="69" t="s">
        <v>204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56"/>
      <c r="W1" s="56"/>
      <c r="X1" s="56"/>
      <c r="Y1" s="56"/>
      <c r="Z1" s="56"/>
      <c r="AA1" s="56"/>
      <c r="AB1" s="56"/>
      <c r="AC1" s="56"/>
      <c r="AD1" s="56"/>
      <c r="AE1" s="56"/>
    </row>
    <row r="2" spans="1:31" s="6" customFormat="1" ht="10.5" customHeight="1" thickBot="1" x14ac:dyDescent="0.3">
      <c r="A2" s="2"/>
      <c r="B2" s="2"/>
      <c r="C2" s="3"/>
      <c r="D2" s="4"/>
      <c r="E2" s="5"/>
      <c r="F2" s="4"/>
      <c r="G2" s="5"/>
      <c r="H2" s="4"/>
      <c r="I2" s="5"/>
      <c r="J2" s="5"/>
      <c r="K2" s="4"/>
      <c r="L2" s="5"/>
      <c r="M2" s="4"/>
      <c r="N2" s="5"/>
      <c r="O2" s="4"/>
      <c r="P2" s="5"/>
      <c r="Q2" s="5"/>
      <c r="R2" s="4"/>
      <c r="S2" s="5"/>
      <c r="T2" s="4"/>
      <c r="U2" s="5"/>
      <c r="V2" s="4"/>
      <c r="W2" s="5"/>
      <c r="X2" s="5"/>
      <c r="Y2" s="4"/>
      <c r="Z2" s="5"/>
      <c r="AA2" s="4"/>
      <c r="AB2" s="5"/>
      <c r="AC2" s="4"/>
      <c r="AD2" s="5"/>
      <c r="AE2" s="5"/>
    </row>
    <row r="3" spans="1:31" ht="21.75" customHeight="1" thickBot="1" x14ac:dyDescent="0.3">
      <c r="A3" s="71" t="s">
        <v>0</v>
      </c>
      <c r="B3" s="73" t="s">
        <v>182</v>
      </c>
      <c r="C3" s="73" t="s">
        <v>1</v>
      </c>
      <c r="D3" s="65" t="s">
        <v>181</v>
      </c>
      <c r="E3" s="66"/>
      <c r="F3" s="65" t="s">
        <v>183</v>
      </c>
      <c r="G3" s="66"/>
      <c r="H3" s="65" t="s">
        <v>184</v>
      </c>
      <c r="I3" s="66"/>
      <c r="J3" s="67" t="s">
        <v>185</v>
      </c>
      <c r="K3" s="65" t="s">
        <v>186</v>
      </c>
      <c r="L3" s="66"/>
      <c r="M3" s="65" t="s">
        <v>187</v>
      </c>
      <c r="N3" s="66"/>
      <c r="O3" s="65" t="s">
        <v>188</v>
      </c>
      <c r="P3" s="66"/>
      <c r="Q3" s="67" t="s">
        <v>189</v>
      </c>
      <c r="R3" s="65" t="s">
        <v>190</v>
      </c>
      <c r="S3" s="66"/>
      <c r="T3" s="65" t="s">
        <v>191</v>
      </c>
      <c r="U3" s="66"/>
      <c r="V3" s="65" t="s">
        <v>192</v>
      </c>
      <c r="W3" s="66"/>
      <c r="X3" s="67" t="s">
        <v>193</v>
      </c>
      <c r="Y3" s="65" t="s">
        <v>194</v>
      </c>
      <c r="Z3" s="66"/>
      <c r="AA3" s="65" t="s">
        <v>195</v>
      </c>
      <c r="AB3" s="66"/>
      <c r="AC3" s="65" t="s">
        <v>196</v>
      </c>
      <c r="AD3" s="66"/>
      <c r="AE3" s="67" t="s">
        <v>197</v>
      </c>
    </row>
    <row r="4" spans="1:31" s="9" customFormat="1" ht="24.75" customHeight="1" x14ac:dyDescent="0.25">
      <c r="A4" s="72"/>
      <c r="B4" s="74"/>
      <c r="C4" s="74"/>
      <c r="D4" s="51" t="s">
        <v>2</v>
      </c>
      <c r="E4" s="52" t="s">
        <v>3</v>
      </c>
      <c r="F4" s="51" t="s">
        <v>2</v>
      </c>
      <c r="G4" s="52" t="s">
        <v>3</v>
      </c>
      <c r="H4" s="51" t="s">
        <v>2</v>
      </c>
      <c r="I4" s="52" t="s">
        <v>3</v>
      </c>
      <c r="J4" s="68"/>
      <c r="K4" s="51" t="s">
        <v>2</v>
      </c>
      <c r="L4" s="52" t="s">
        <v>3</v>
      </c>
      <c r="M4" s="51" t="s">
        <v>2</v>
      </c>
      <c r="N4" s="52" t="s">
        <v>3</v>
      </c>
      <c r="O4" s="51" t="s">
        <v>2</v>
      </c>
      <c r="P4" s="52" t="s">
        <v>3</v>
      </c>
      <c r="Q4" s="68"/>
      <c r="R4" s="51" t="s">
        <v>2</v>
      </c>
      <c r="S4" s="52" t="s">
        <v>3</v>
      </c>
      <c r="T4" s="51" t="s">
        <v>2</v>
      </c>
      <c r="U4" s="52" t="s">
        <v>3</v>
      </c>
      <c r="V4" s="51" t="s">
        <v>2</v>
      </c>
      <c r="W4" s="52" t="s">
        <v>3</v>
      </c>
      <c r="X4" s="68"/>
      <c r="Y4" s="51" t="s">
        <v>2</v>
      </c>
      <c r="Z4" s="52" t="s">
        <v>3</v>
      </c>
      <c r="AA4" s="51" t="s">
        <v>2</v>
      </c>
      <c r="AB4" s="52" t="s">
        <v>3</v>
      </c>
      <c r="AC4" s="51" t="s">
        <v>2</v>
      </c>
      <c r="AD4" s="52" t="s">
        <v>3</v>
      </c>
      <c r="AE4" s="68"/>
    </row>
    <row r="5" spans="1:31" s="14" customFormat="1" ht="12" x14ac:dyDescent="0.2">
      <c r="A5" s="10">
        <v>30697887349</v>
      </c>
      <c r="B5" s="61" t="s">
        <v>198</v>
      </c>
      <c r="C5" s="11" t="s">
        <v>6</v>
      </c>
      <c r="D5" s="12">
        <v>47</v>
      </c>
      <c r="E5" s="13">
        <v>48387226.249999993</v>
      </c>
      <c r="F5" s="12">
        <v>47</v>
      </c>
      <c r="G5" s="13">
        <v>62094851.539999984</v>
      </c>
      <c r="H5" s="12">
        <v>47</v>
      </c>
      <c r="I5" s="13">
        <v>48129751.05999998</v>
      </c>
      <c r="J5" s="32">
        <f>+E5+G5+I5</f>
        <v>158611828.84999996</v>
      </c>
      <c r="K5" s="12">
        <v>47</v>
      </c>
      <c r="L5" s="13">
        <v>61144033.239999987</v>
      </c>
      <c r="M5" s="12">
        <v>47</v>
      </c>
      <c r="N5" s="13">
        <v>49842040</v>
      </c>
      <c r="O5" s="12">
        <v>47</v>
      </c>
      <c r="P5" s="13">
        <v>76267630.769999996</v>
      </c>
      <c r="Q5" s="32">
        <f>+L5+N5+P5</f>
        <v>187253704.00999999</v>
      </c>
      <c r="R5" s="12">
        <v>47</v>
      </c>
      <c r="S5" s="13">
        <v>56052424.989999987</v>
      </c>
      <c r="T5" s="12">
        <v>47</v>
      </c>
      <c r="U5" s="13">
        <v>58480395.850000009</v>
      </c>
      <c r="V5" s="12"/>
      <c r="W5" s="13"/>
      <c r="X5" s="32">
        <f>+S5+U5+W5</f>
        <v>114532820.84</v>
      </c>
      <c r="Y5" s="12"/>
      <c r="Z5" s="13"/>
      <c r="AA5" s="12"/>
      <c r="AB5" s="13"/>
      <c r="AC5" s="12"/>
      <c r="AD5" s="13"/>
      <c r="AE5" s="32">
        <f>+Z5+AB5+AD5</f>
        <v>0</v>
      </c>
    </row>
    <row r="6" spans="1:31" s="14" customFormat="1" ht="12" x14ac:dyDescent="0.2">
      <c r="A6" s="10"/>
      <c r="B6" s="62"/>
      <c r="C6" s="11" t="s">
        <v>10</v>
      </c>
      <c r="D6" s="12">
        <v>60</v>
      </c>
      <c r="E6" s="13">
        <v>57594478.680000015</v>
      </c>
      <c r="F6" s="12">
        <v>60</v>
      </c>
      <c r="G6" s="13">
        <v>77617113.570000008</v>
      </c>
      <c r="H6" s="12">
        <v>60</v>
      </c>
      <c r="I6" s="13">
        <v>56877279.010000005</v>
      </c>
      <c r="J6" s="32">
        <f t="shared" ref="J6:J25" si="0">+E6+G6+I6</f>
        <v>192088871.26000005</v>
      </c>
      <c r="K6" s="12">
        <v>60</v>
      </c>
      <c r="L6" s="13">
        <v>74741510.440000013</v>
      </c>
      <c r="M6" s="12">
        <v>60</v>
      </c>
      <c r="N6" s="13">
        <v>60128687.640000008</v>
      </c>
      <c r="O6" s="12">
        <v>60</v>
      </c>
      <c r="P6" s="13">
        <v>94395746.020000026</v>
      </c>
      <c r="Q6" s="32">
        <f t="shared" ref="Q6:Q25" si="1">+L6+N6+P6</f>
        <v>229265944.10000002</v>
      </c>
      <c r="R6" s="12">
        <v>59</v>
      </c>
      <c r="S6" s="13">
        <v>67570347.199999988</v>
      </c>
      <c r="T6" s="12">
        <v>59</v>
      </c>
      <c r="U6" s="13">
        <v>65895652.849999994</v>
      </c>
      <c r="V6" s="12"/>
      <c r="W6" s="13"/>
      <c r="X6" s="32">
        <f t="shared" ref="X6:X25" si="2">+S6+U6+W6</f>
        <v>133466000.04999998</v>
      </c>
      <c r="Y6" s="12"/>
      <c r="Z6" s="13"/>
      <c r="AA6" s="12"/>
      <c r="AB6" s="13"/>
      <c r="AC6" s="12"/>
      <c r="AD6" s="13"/>
      <c r="AE6" s="32">
        <f t="shared" ref="AE6:AE25" si="3">+Z6+AB6+AD6</f>
        <v>0</v>
      </c>
    </row>
    <row r="7" spans="1:31" s="14" customFormat="1" ht="12" x14ac:dyDescent="0.2">
      <c r="A7" s="10"/>
      <c r="B7" s="62"/>
      <c r="C7" s="11" t="s">
        <v>16</v>
      </c>
      <c r="D7" s="12">
        <v>31</v>
      </c>
      <c r="E7" s="13">
        <v>32023821.799999997</v>
      </c>
      <c r="F7" s="12">
        <v>31</v>
      </c>
      <c r="G7" s="13">
        <v>40765401.530000001</v>
      </c>
      <c r="H7" s="12">
        <v>31</v>
      </c>
      <c r="I7" s="13">
        <v>37553712.199999996</v>
      </c>
      <c r="J7" s="32">
        <f t="shared" si="0"/>
        <v>110342935.53</v>
      </c>
      <c r="K7" s="12">
        <v>30</v>
      </c>
      <c r="L7" s="13">
        <v>40094206.890000008</v>
      </c>
      <c r="M7" s="12">
        <v>30</v>
      </c>
      <c r="N7" s="13">
        <v>33144459.580000006</v>
      </c>
      <c r="O7" s="12">
        <v>30</v>
      </c>
      <c r="P7" s="13">
        <v>50853740.890000001</v>
      </c>
      <c r="Q7" s="32">
        <f t="shared" si="1"/>
        <v>124092407.36000001</v>
      </c>
      <c r="R7" s="12">
        <v>30</v>
      </c>
      <c r="S7" s="13">
        <v>36149019.420000002</v>
      </c>
      <c r="T7" s="12">
        <v>30</v>
      </c>
      <c r="U7" s="13">
        <v>35650331.980000004</v>
      </c>
      <c r="V7" s="12"/>
      <c r="W7" s="13"/>
      <c r="X7" s="32">
        <f t="shared" si="2"/>
        <v>71799351.400000006</v>
      </c>
      <c r="Y7" s="12"/>
      <c r="Z7" s="13"/>
      <c r="AA7" s="12"/>
      <c r="AB7" s="13"/>
      <c r="AC7" s="12"/>
      <c r="AD7" s="13"/>
      <c r="AE7" s="32">
        <f t="shared" si="3"/>
        <v>0</v>
      </c>
    </row>
    <row r="8" spans="1:31" s="14" customFormat="1" ht="12" x14ac:dyDescent="0.2">
      <c r="A8" s="10"/>
      <c r="B8" s="62"/>
      <c r="C8" s="11" t="s">
        <v>17</v>
      </c>
      <c r="D8" s="12">
        <v>59</v>
      </c>
      <c r="E8" s="13">
        <v>56632394.600000001</v>
      </c>
      <c r="F8" s="12">
        <v>59</v>
      </c>
      <c r="G8" s="13">
        <v>70518097.650000006</v>
      </c>
      <c r="H8" s="12">
        <v>59</v>
      </c>
      <c r="I8" s="13">
        <v>55560774.619999997</v>
      </c>
      <c r="J8" s="32">
        <f t="shared" si="0"/>
        <v>182711266.87</v>
      </c>
      <c r="K8" s="12">
        <v>59</v>
      </c>
      <c r="L8" s="13">
        <v>72232756.00999999</v>
      </c>
      <c r="M8" s="12">
        <v>59</v>
      </c>
      <c r="N8" s="13">
        <v>63762298.549999997</v>
      </c>
      <c r="O8" s="12">
        <v>58</v>
      </c>
      <c r="P8" s="13">
        <v>89284911.830000028</v>
      </c>
      <c r="Q8" s="32">
        <f t="shared" si="1"/>
        <v>225279966.39000005</v>
      </c>
      <c r="R8" s="12">
        <v>57</v>
      </c>
      <c r="S8" s="13">
        <v>62892273.759999976</v>
      </c>
      <c r="T8" s="12">
        <v>57</v>
      </c>
      <c r="U8" s="13">
        <v>61018746.059999987</v>
      </c>
      <c r="V8" s="12"/>
      <c r="W8" s="13"/>
      <c r="X8" s="32">
        <f t="shared" si="2"/>
        <v>123911019.81999996</v>
      </c>
      <c r="Y8" s="12"/>
      <c r="Z8" s="13"/>
      <c r="AA8" s="12"/>
      <c r="AB8" s="13"/>
      <c r="AC8" s="12"/>
      <c r="AD8" s="13"/>
      <c r="AE8" s="32">
        <f t="shared" si="3"/>
        <v>0</v>
      </c>
    </row>
    <row r="9" spans="1:31" s="14" customFormat="1" ht="12" x14ac:dyDescent="0.2">
      <c r="A9" s="10"/>
      <c r="B9" s="62"/>
      <c r="C9" s="11" t="s">
        <v>23</v>
      </c>
      <c r="D9" s="12">
        <v>78</v>
      </c>
      <c r="E9" s="13">
        <v>82162056.090000018</v>
      </c>
      <c r="F9" s="12">
        <v>78</v>
      </c>
      <c r="G9" s="13">
        <v>112270420.65000002</v>
      </c>
      <c r="H9" s="12">
        <v>77</v>
      </c>
      <c r="I9" s="13">
        <v>89782531.88000004</v>
      </c>
      <c r="J9" s="32">
        <f t="shared" si="0"/>
        <v>284215008.62000006</v>
      </c>
      <c r="K9" s="12">
        <v>76</v>
      </c>
      <c r="L9" s="13">
        <v>105526218.02999997</v>
      </c>
      <c r="M9" s="12">
        <v>76</v>
      </c>
      <c r="N9" s="13">
        <v>89023768.74999997</v>
      </c>
      <c r="O9" s="12">
        <v>76</v>
      </c>
      <c r="P9" s="13">
        <v>135135224.03999999</v>
      </c>
      <c r="Q9" s="32">
        <f t="shared" si="1"/>
        <v>329685210.81999993</v>
      </c>
      <c r="R9" s="12">
        <v>76</v>
      </c>
      <c r="S9" s="13">
        <v>93192749.759999976</v>
      </c>
      <c r="T9" s="12">
        <v>75</v>
      </c>
      <c r="U9" s="13">
        <v>92198753.799999967</v>
      </c>
      <c r="V9" s="12"/>
      <c r="W9" s="13"/>
      <c r="X9" s="32">
        <f t="shared" si="2"/>
        <v>185391503.55999994</v>
      </c>
      <c r="Y9" s="12"/>
      <c r="Z9" s="13"/>
      <c r="AA9" s="12"/>
      <c r="AB9" s="13"/>
      <c r="AC9" s="12"/>
      <c r="AD9" s="13"/>
      <c r="AE9" s="32">
        <f t="shared" si="3"/>
        <v>0</v>
      </c>
    </row>
    <row r="10" spans="1:31" s="14" customFormat="1" ht="23.25" customHeight="1" x14ac:dyDescent="0.2">
      <c r="A10" s="10"/>
      <c r="B10" s="57" t="s">
        <v>199</v>
      </c>
      <c r="C10" s="11" t="s">
        <v>19</v>
      </c>
      <c r="D10" s="12">
        <v>26</v>
      </c>
      <c r="E10" s="13">
        <v>25604457.460000001</v>
      </c>
      <c r="F10" s="12">
        <v>26</v>
      </c>
      <c r="G10" s="13">
        <v>32368024.759999998</v>
      </c>
      <c r="H10" s="12">
        <v>26</v>
      </c>
      <c r="I10" s="13">
        <v>24711250.150000002</v>
      </c>
      <c r="J10" s="32">
        <f t="shared" si="0"/>
        <v>82683732.370000005</v>
      </c>
      <c r="K10" s="12">
        <v>26</v>
      </c>
      <c r="L10" s="13">
        <v>31974044.860000007</v>
      </c>
      <c r="M10" s="12">
        <v>26</v>
      </c>
      <c r="N10" s="13">
        <v>26660829.529999997</v>
      </c>
      <c r="O10" s="12">
        <v>26</v>
      </c>
      <c r="P10" s="13">
        <v>41127328.969999999</v>
      </c>
      <c r="Q10" s="32">
        <f t="shared" si="1"/>
        <v>99762203.359999999</v>
      </c>
      <c r="R10" s="12">
        <v>25</v>
      </c>
      <c r="S10" s="13">
        <v>33556178.089999996</v>
      </c>
      <c r="T10" s="12">
        <v>24</v>
      </c>
      <c r="U10" s="13">
        <v>26554067.989999998</v>
      </c>
      <c r="V10" s="12"/>
      <c r="W10" s="13"/>
      <c r="X10" s="32">
        <f t="shared" si="2"/>
        <v>60110246.079999998</v>
      </c>
      <c r="Y10" s="12"/>
      <c r="Z10" s="13"/>
      <c r="AA10" s="12"/>
      <c r="AB10" s="13"/>
      <c r="AC10" s="12"/>
      <c r="AD10" s="13"/>
      <c r="AE10" s="32">
        <f t="shared" si="3"/>
        <v>0</v>
      </c>
    </row>
    <row r="11" spans="1:31" s="14" customFormat="1" ht="12" x14ac:dyDescent="0.2">
      <c r="A11" s="10">
        <v>30702439783</v>
      </c>
      <c r="B11" s="61" t="s">
        <v>200</v>
      </c>
      <c r="C11" s="11" t="s">
        <v>8</v>
      </c>
      <c r="D11" s="12">
        <v>38</v>
      </c>
      <c r="E11" s="13">
        <v>35484164.379999988</v>
      </c>
      <c r="F11" s="12">
        <v>38</v>
      </c>
      <c r="G11" s="13">
        <v>46039468.329999983</v>
      </c>
      <c r="H11" s="12">
        <v>38</v>
      </c>
      <c r="I11" s="13">
        <v>44948131.779999994</v>
      </c>
      <c r="J11" s="32">
        <f t="shared" si="0"/>
        <v>126471764.48999998</v>
      </c>
      <c r="K11" s="12">
        <v>37</v>
      </c>
      <c r="L11" s="13">
        <v>45423800.889999986</v>
      </c>
      <c r="M11" s="12">
        <v>37</v>
      </c>
      <c r="N11" s="13">
        <v>37550507.699999988</v>
      </c>
      <c r="O11" s="12">
        <v>37</v>
      </c>
      <c r="P11" s="13">
        <v>56868197.18</v>
      </c>
      <c r="Q11" s="32">
        <f t="shared" si="1"/>
        <v>139842505.76999998</v>
      </c>
      <c r="R11" s="12">
        <v>37</v>
      </c>
      <c r="S11" s="13">
        <v>41459914.550000004</v>
      </c>
      <c r="T11" s="12">
        <v>37</v>
      </c>
      <c r="U11" s="13">
        <v>41189417.289999999</v>
      </c>
      <c r="V11" s="12"/>
      <c r="W11" s="13"/>
      <c r="X11" s="32">
        <f t="shared" si="2"/>
        <v>82649331.840000004</v>
      </c>
      <c r="Y11" s="12"/>
      <c r="Z11" s="13"/>
      <c r="AA11" s="12"/>
      <c r="AB11" s="13"/>
      <c r="AC11" s="12"/>
      <c r="AD11" s="13"/>
      <c r="AE11" s="32">
        <f t="shared" si="3"/>
        <v>0</v>
      </c>
    </row>
    <row r="12" spans="1:31" s="14" customFormat="1" ht="12" x14ac:dyDescent="0.2">
      <c r="A12" s="10"/>
      <c r="B12" s="62"/>
      <c r="C12" s="11" t="s">
        <v>14</v>
      </c>
      <c r="D12" s="12">
        <v>47</v>
      </c>
      <c r="E12" s="13">
        <v>48680507.000000022</v>
      </c>
      <c r="F12" s="12">
        <v>47</v>
      </c>
      <c r="G12" s="13">
        <v>62318881.670000017</v>
      </c>
      <c r="H12" s="12">
        <v>47</v>
      </c>
      <c r="I12" s="13">
        <v>49727797.490000024</v>
      </c>
      <c r="J12" s="32">
        <f t="shared" si="0"/>
        <v>160727186.16000009</v>
      </c>
      <c r="K12" s="12">
        <v>46</v>
      </c>
      <c r="L12" s="13">
        <v>52588007.219999999</v>
      </c>
      <c r="M12" s="12">
        <v>45</v>
      </c>
      <c r="N12" s="13">
        <v>49863912.789999999</v>
      </c>
      <c r="O12" s="12">
        <v>45</v>
      </c>
      <c r="P12" s="13">
        <v>76877812.569999993</v>
      </c>
      <c r="Q12" s="32">
        <f t="shared" si="1"/>
        <v>179329732.57999998</v>
      </c>
      <c r="R12" s="12">
        <v>45</v>
      </c>
      <c r="S12" s="13">
        <v>54559358.700000033</v>
      </c>
      <c r="T12" s="12">
        <v>45</v>
      </c>
      <c r="U12" s="13">
        <v>54708458.270000026</v>
      </c>
      <c r="V12" s="12"/>
      <c r="W12" s="13"/>
      <c r="X12" s="32"/>
      <c r="Y12" s="12"/>
      <c r="Z12" s="13"/>
      <c r="AA12" s="12"/>
      <c r="AB12" s="13"/>
      <c r="AC12" s="12"/>
      <c r="AD12" s="13"/>
      <c r="AE12" s="32"/>
    </row>
    <row r="13" spans="1:31" s="14" customFormat="1" ht="12" x14ac:dyDescent="0.2">
      <c r="A13" s="10">
        <v>30672652738</v>
      </c>
      <c r="B13" s="63"/>
      <c r="C13" s="11" t="s">
        <v>18</v>
      </c>
      <c r="D13" s="12">
        <v>61</v>
      </c>
      <c r="E13" s="13">
        <v>81626956.690000042</v>
      </c>
      <c r="F13" s="12">
        <v>61</v>
      </c>
      <c r="G13" s="13">
        <v>94651012.790000007</v>
      </c>
      <c r="H13" s="12">
        <v>61</v>
      </c>
      <c r="I13" s="13">
        <v>76960657.460000023</v>
      </c>
      <c r="J13" s="32">
        <f t="shared" si="0"/>
        <v>253238626.94000006</v>
      </c>
      <c r="K13" s="12">
        <v>61</v>
      </c>
      <c r="L13" s="13">
        <v>97422354.26000002</v>
      </c>
      <c r="M13" s="12">
        <v>61</v>
      </c>
      <c r="N13" s="13">
        <v>84923622.719999999</v>
      </c>
      <c r="O13" s="12">
        <v>61</v>
      </c>
      <c r="P13" s="13">
        <v>128783730.56000002</v>
      </c>
      <c r="Q13" s="32">
        <f t="shared" si="1"/>
        <v>311129707.54000002</v>
      </c>
      <c r="R13" s="12">
        <v>61</v>
      </c>
      <c r="S13" s="13">
        <v>92476407.88000001</v>
      </c>
      <c r="T13" s="12">
        <v>61</v>
      </c>
      <c r="U13" s="13">
        <v>97039682.849999994</v>
      </c>
      <c r="V13" s="12"/>
      <c r="W13" s="13"/>
      <c r="X13" s="32">
        <f t="shared" si="2"/>
        <v>189516090.73000002</v>
      </c>
      <c r="Y13" s="12"/>
      <c r="Z13" s="13"/>
      <c r="AA13" s="12"/>
      <c r="AB13" s="13"/>
      <c r="AC13" s="12"/>
      <c r="AD13" s="13"/>
      <c r="AE13" s="32"/>
    </row>
    <row r="14" spans="1:31" s="14" customFormat="1" ht="12" x14ac:dyDescent="0.2">
      <c r="A14" s="10">
        <v>30672560841</v>
      </c>
      <c r="B14" s="61" t="s">
        <v>201</v>
      </c>
      <c r="C14" s="11" t="s">
        <v>5</v>
      </c>
      <c r="D14" s="12">
        <v>75</v>
      </c>
      <c r="E14" s="13">
        <v>84145558.280000001</v>
      </c>
      <c r="F14" s="12">
        <v>75</v>
      </c>
      <c r="G14" s="13">
        <v>106649622.19999999</v>
      </c>
      <c r="H14" s="12">
        <v>75</v>
      </c>
      <c r="I14" s="13">
        <v>95697053.419999987</v>
      </c>
      <c r="J14" s="32">
        <f t="shared" si="0"/>
        <v>286492233.89999998</v>
      </c>
      <c r="K14" s="12">
        <v>73</v>
      </c>
      <c r="L14" s="13">
        <v>88633466.799999982</v>
      </c>
      <c r="M14" s="12">
        <v>73</v>
      </c>
      <c r="N14" s="13">
        <v>97015689.62999998</v>
      </c>
      <c r="O14" s="12">
        <v>71</v>
      </c>
      <c r="P14" s="13">
        <v>129827683.03999999</v>
      </c>
      <c r="Q14" s="32">
        <f t="shared" si="1"/>
        <v>315476839.46999991</v>
      </c>
      <c r="R14" s="12">
        <v>71</v>
      </c>
      <c r="S14" s="13">
        <v>91934655.140000001</v>
      </c>
      <c r="T14" s="12">
        <v>71</v>
      </c>
      <c r="U14" s="13">
        <v>91817295.810000002</v>
      </c>
      <c r="V14" s="12"/>
      <c r="W14" s="13"/>
      <c r="X14" s="32">
        <f t="shared" si="2"/>
        <v>183751950.94999999</v>
      </c>
      <c r="Y14" s="12"/>
      <c r="Z14" s="13"/>
      <c r="AA14" s="12"/>
      <c r="AB14" s="13"/>
      <c r="AC14" s="12"/>
      <c r="AD14" s="13"/>
      <c r="AE14" s="32">
        <f t="shared" si="3"/>
        <v>0</v>
      </c>
    </row>
    <row r="15" spans="1:31" s="14" customFormat="1" ht="12" x14ac:dyDescent="0.2">
      <c r="A15" s="10">
        <v>30672610733</v>
      </c>
      <c r="B15" s="62"/>
      <c r="C15" s="11" t="s">
        <v>7</v>
      </c>
      <c r="D15" s="12">
        <v>15</v>
      </c>
      <c r="E15" s="13">
        <v>15733742.25</v>
      </c>
      <c r="F15" s="12">
        <v>15</v>
      </c>
      <c r="G15" s="13">
        <v>19796775.779999997</v>
      </c>
      <c r="H15" s="12">
        <v>15</v>
      </c>
      <c r="I15" s="13">
        <v>15503021.130000001</v>
      </c>
      <c r="J15" s="32">
        <f t="shared" si="0"/>
        <v>51033539.160000004</v>
      </c>
      <c r="K15" s="12">
        <v>15</v>
      </c>
      <c r="L15" s="13">
        <v>17250027.150000002</v>
      </c>
      <c r="M15" s="12">
        <v>15</v>
      </c>
      <c r="N15" s="13">
        <v>17141886.699999996</v>
      </c>
      <c r="O15" s="12">
        <v>15</v>
      </c>
      <c r="P15" s="13">
        <v>25870072.490000002</v>
      </c>
      <c r="Q15" s="32">
        <f t="shared" si="1"/>
        <v>60261986.339999996</v>
      </c>
      <c r="R15" s="12">
        <v>15</v>
      </c>
      <c r="S15" s="13">
        <v>18413458.32</v>
      </c>
      <c r="T15" s="12">
        <v>15</v>
      </c>
      <c r="U15" s="13">
        <v>18413458.32</v>
      </c>
      <c r="V15" s="12"/>
      <c r="W15" s="13"/>
      <c r="X15" s="32">
        <f t="shared" si="2"/>
        <v>36826916.640000001</v>
      </c>
      <c r="Y15" s="12"/>
      <c r="Z15" s="13"/>
      <c r="AA15" s="12"/>
      <c r="AB15" s="13"/>
      <c r="AC15" s="12"/>
      <c r="AD15" s="13"/>
      <c r="AE15" s="32">
        <f t="shared" si="3"/>
        <v>0</v>
      </c>
    </row>
    <row r="16" spans="1:31" s="14" customFormat="1" ht="12" x14ac:dyDescent="0.2">
      <c r="A16" s="10">
        <v>30672595955</v>
      </c>
      <c r="B16" s="62"/>
      <c r="C16" s="11" t="s">
        <v>9</v>
      </c>
      <c r="D16" s="12">
        <v>66</v>
      </c>
      <c r="E16" s="13">
        <v>81742769.329999998</v>
      </c>
      <c r="F16" s="12">
        <v>66</v>
      </c>
      <c r="G16" s="13">
        <v>99207565.789999977</v>
      </c>
      <c r="H16" s="12">
        <v>66</v>
      </c>
      <c r="I16" s="13">
        <v>81774655.080000013</v>
      </c>
      <c r="J16" s="32">
        <f t="shared" si="0"/>
        <v>262724990.19999999</v>
      </c>
      <c r="K16" s="12">
        <v>66</v>
      </c>
      <c r="L16" s="13">
        <v>86415352.259999976</v>
      </c>
      <c r="M16" s="12">
        <v>66</v>
      </c>
      <c r="N16" s="13">
        <v>86586994.740000024</v>
      </c>
      <c r="O16" s="12">
        <v>65</v>
      </c>
      <c r="P16" s="13">
        <v>136734247.17999998</v>
      </c>
      <c r="Q16" s="32">
        <f t="shared" si="1"/>
        <v>309736594.17999995</v>
      </c>
      <c r="R16" s="12">
        <v>64</v>
      </c>
      <c r="S16" s="13">
        <v>90494909.319999963</v>
      </c>
      <c r="T16" s="12">
        <v>64</v>
      </c>
      <c r="U16" s="13">
        <v>99182417.789999992</v>
      </c>
      <c r="V16" s="12"/>
      <c r="W16" s="13"/>
      <c r="X16" s="32">
        <f t="shared" si="2"/>
        <v>189677327.10999995</v>
      </c>
      <c r="Y16" s="12"/>
      <c r="Z16" s="13"/>
      <c r="AA16" s="12"/>
      <c r="AB16" s="13"/>
      <c r="AC16" s="12"/>
      <c r="AD16" s="13"/>
      <c r="AE16" s="32">
        <f t="shared" si="3"/>
        <v>0</v>
      </c>
    </row>
    <row r="17" spans="1:31" s="14" customFormat="1" ht="12" x14ac:dyDescent="0.2">
      <c r="A17" s="10">
        <v>30672625714</v>
      </c>
      <c r="B17" s="62"/>
      <c r="C17" s="11" t="s">
        <v>12</v>
      </c>
      <c r="D17" s="12">
        <v>94</v>
      </c>
      <c r="E17" s="13">
        <v>93433182.650000021</v>
      </c>
      <c r="F17" s="12">
        <v>94</v>
      </c>
      <c r="G17" s="13">
        <v>119378447.29000002</v>
      </c>
      <c r="H17" s="12">
        <v>94</v>
      </c>
      <c r="I17" s="13">
        <v>93188780.070000038</v>
      </c>
      <c r="J17" s="32">
        <f t="shared" si="0"/>
        <v>306000410.01000011</v>
      </c>
      <c r="K17" s="12">
        <v>94</v>
      </c>
      <c r="L17" s="13">
        <v>102351621.47999997</v>
      </c>
      <c r="M17" s="12">
        <v>94</v>
      </c>
      <c r="N17" s="13">
        <v>100605856.00999999</v>
      </c>
      <c r="O17" s="12">
        <v>94</v>
      </c>
      <c r="P17" s="13">
        <v>148857687.48999998</v>
      </c>
      <c r="Q17" s="32">
        <f t="shared" si="1"/>
        <v>351815164.9799999</v>
      </c>
      <c r="R17" s="12">
        <v>94</v>
      </c>
      <c r="S17" s="13">
        <v>105011538.19000001</v>
      </c>
      <c r="T17" s="12">
        <v>94</v>
      </c>
      <c r="U17" s="13">
        <v>103874565.53000002</v>
      </c>
      <c r="V17" s="12"/>
      <c r="W17" s="13"/>
      <c r="X17" s="32">
        <f t="shared" si="2"/>
        <v>208886103.72000003</v>
      </c>
      <c r="Y17" s="12"/>
      <c r="Z17" s="13"/>
      <c r="AA17" s="12"/>
      <c r="AB17" s="13"/>
      <c r="AC17" s="12"/>
      <c r="AD17" s="13"/>
      <c r="AE17" s="32">
        <f t="shared" si="3"/>
        <v>0</v>
      </c>
    </row>
    <row r="18" spans="1:31" s="14" customFormat="1" ht="12" x14ac:dyDescent="0.2">
      <c r="A18" s="10">
        <v>30710971958</v>
      </c>
      <c r="B18" s="62"/>
      <c r="C18" s="11" t="s">
        <v>20</v>
      </c>
      <c r="D18" s="12">
        <v>81</v>
      </c>
      <c r="E18" s="13">
        <v>88814764.340000004</v>
      </c>
      <c r="F18" s="12">
        <v>81</v>
      </c>
      <c r="G18" s="13">
        <v>112311391.75999998</v>
      </c>
      <c r="H18" s="12">
        <v>81</v>
      </c>
      <c r="I18" s="13">
        <v>88501491.059999943</v>
      </c>
      <c r="J18" s="32">
        <f t="shared" si="0"/>
        <v>289627647.15999991</v>
      </c>
      <c r="K18" s="12">
        <v>80</v>
      </c>
      <c r="L18" s="13">
        <v>99670572.689999968</v>
      </c>
      <c r="M18" s="12">
        <v>73</v>
      </c>
      <c r="N18" s="13">
        <v>86613805.179999948</v>
      </c>
      <c r="O18" s="12">
        <v>73</v>
      </c>
      <c r="P18" s="13">
        <v>128361941.67999996</v>
      </c>
      <c r="Q18" s="32">
        <f t="shared" si="1"/>
        <v>314646319.54999989</v>
      </c>
      <c r="R18" s="12">
        <v>73</v>
      </c>
      <c r="S18" s="13">
        <v>92604468.930000007</v>
      </c>
      <c r="T18" s="12">
        <v>73</v>
      </c>
      <c r="U18" s="13">
        <v>90825361.250000015</v>
      </c>
      <c r="V18" s="12"/>
      <c r="W18" s="13"/>
      <c r="X18" s="32">
        <f t="shared" si="2"/>
        <v>183429830.18000001</v>
      </c>
      <c r="Y18" s="12"/>
      <c r="Z18" s="13"/>
      <c r="AA18" s="12"/>
      <c r="AB18" s="13"/>
      <c r="AC18" s="12"/>
      <c r="AD18" s="13"/>
      <c r="AE18" s="32">
        <f t="shared" si="3"/>
        <v>0</v>
      </c>
    </row>
    <row r="19" spans="1:31" s="14" customFormat="1" ht="12" x14ac:dyDescent="0.2">
      <c r="A19" s="10">
        <v>30672852060</v>
      </c>
      <c r="B19" s="62"/>
      <c r="C19" s="11" t="s">
        <v>21</v>
      </c>
      <c r="D19" s="12">
        <v>80</v>
      </c>
      <c r="E19" s="13">
        <v>87502125.469999999</v>
      </c>
      <c r="F19" s="12">
        <v>80</v>
      </c>
      <c r="G19" s="13">
        <v>113520083.36000003</v>
      </c>
      <c r="H19" s="12">
        <v>79</v>
      </c>
      <c r="I19" s="13">
        <v>85521423.250000015</v>
      </c>
      <c r="J19" s="32">
        <f t="shared" si="0"/>
        <v>286543632.08000004</v>
      </c>
      <c r="K19" s="12">
        <v>79</v>
      </c>
      <c r="L19" s="13">
        <v>93019389.579999954</v>
      </c>
      <c r="M19" s="12">
        <v>79</v>
      </c>
      <c r="N19" s="13">
        <v>91614165.969999939</v>
      </c>
      <c r="O19" s="12">
        <v>79</v>
      </c>
      <c r="P19" s="13">
        <v>138845679.59000999</v>
      </c>
      <c r="Q19" s="32">
        <f t="shared" si="1"/>
        <v>323479235.14000988</v>
      </c>
      <c r="R19" s="12">
        <v>79</v>
      </c>
      <c r="S19" s="13">
        <v>102899951.86999999</v>
      </c>
      <c r="T19" s="12">
        <v>79</v>
      </c>
      <c r="U19" s="13">
        <v>103438829.86000001</v>
      </c>
      <c r="V19" s="12"/>
      <c r="W19" s="13"/>
      <c r="X19" s="32">
        <f t="shared" si="2"/>
        <v>206338781.73000002</v>
      </c>
      <c r="Y19" s="12"/>
      <c r="Z19" s="13"/>
      <c r="AA19" s="12"/>
      <c r="AB19" s="13"/>
      <c r="AC19" s="12"/>
      <c r="AD19" s="13"/>
      <c r="AE19" s="32">
        <f t="shared" si="3"/>
        <v>0</v>
      </c>
    </row>
    <row r="20" spans="1:31" s="14" customFormat="1" ht="12" x14ac:dyDescent="0.2">
      <c r="A20" s="10">
        <v>30672623118</v>
      </c>
      <c r="B20" s="62"/>
      <c r="C20" s="11" t="s">
        <v>22</v>
      </c>
      <c r="D20" s="12">
        <v>50</v>
      </c>
      <c r="E20" s="13">
        <v>66865370.270000003</v>
      </c>
      <c r="F20" s="12">
        <v>50</v>
      </c>
      <c r="G20" s="13">
        <v>79268590.760000035</v>
      </c>
      <c r="H20" s="12">
        <v>50</v>
      </c>
      <c r="I20" s="13">
        <v>63491739.229999989</v>
      </c>
      <c r="J20" s="32">
        <f t="shared" si="0"/>
        <v>209625700.26000002</v>
      </c>
      <c r="K20" s="12">
        <v>50</v>
      </c>
      <c r="L20" s="13">
        <v>68677872.359999985</v>
      </c>
      <c r="M20" s="12">
        <v>50</v>
      </c>
      <c r="N20" s="13">
        <v>68408760.989999995</v>
      </c>
      <c r="O20" s="12">
        <v>50</v>
      </c>
      <c r="P20" s="13">
        <v>106047555.59999998</v>
      </c>
      <c r="Q20" s="32">
        <f t="shared" si="1"/>
        <v>243134188.94999993</v>
      </c>
      <c r="R20" s="12">
        <v>47</v>
      </c>
      <c r="S20" s="13">
        <v>69865451.979999989</v>
      </c>
      <c r="T20" s="12">
        <v>47</v>
      </c>
      <c r="U20" s="13">
        <v>69603759.129999995</v>
      </c>
      <c r="V20" s="12"/>
      <c r="W20" s="13"/>
      <c r="X20" s="32">
        <f t="shared" si="2"/>
        <v>139469211.10999998</v>
      </c>
      <c r="Y20" s="12"/>
      <c r="Z20" s="13"/>
      <c r="AA20" s="12"/>
      <c r="AB20" s="13"/>
      <c r="AC20" s="12"/>
      <c r="AD20" s="13"/>
      <c r="AE20" s="32">
        <f t="shared" si="3"/>
        <v>0</v>
      </c>
    </row>
    <row r="21" spans="1:31" s="14" customFormat="1" ht="12" x14ac:dyDescent="0.2">
      <c r="A21" s="10"/>
      <c r="B21" s="61" t="s">
        <v>202</v>
      </c>
      <c r="C21" s="11" t="s">
        <v>15</v>
      </c>
      <c r="D21" s="12">
        <v>21</v>
      </c>
      <c r="E21" s="13">
        <v>25901397.570000004</v>
      </c>
      <c r="F21" s="12">
        <v>21</v>
      </c>
      <c r="G21" s="13">
        <v>35572024.620000005</v>
      </c>
      <c r="H21" s="12">
        <v>20</v>
      </c>
      <c r="I21" s="13">
        <v>24047418.559999999</v>
      </c>
      <c r="J21" s="32">
        <f t="shared" si="0"/>
        <v>85520840.750000015</v>
      </c>
      <c r="K21" s="12">
        <v>21</v>
      </c>
      <c r="L21" s="13">
        <v>33078696.490000002</v>
      </c>
      <c r="M21" s="12">
        <v>20</v>
      </c>
      <c r="N21" s="13">
        <v>26099240.660000004</v>
      </c>
      <c r="O21" s="12">
        <v>20</v>
      </c>
      <c r="P21" s="13">
        <v>39518215.780000001</v>
      </c>
      <c r="Q21" s="32">
        <f t="shared" si="1"/>
        <v>98696152.930000007</v>
      </c>
      <c r="R21" s="12">
        <v>20</v>
      </c>
      <c r="S21" s="13">
        <v>29049889.580000006</v>
      </c>
      <c r="T21" s="12">
        <v>20</v>
      </c>
      <c r="U21" s="13">
        <v>28761981.25</v>
      </c>
      <c r="V21" s="12"/>
      <c r="W21" s="13"/>
      <c r="X21" s="32">
        <f t="shared" si="2"/>
        <v>57811870.830000006</v>
      </c>
      <c r="Y21" s="12"/>
      <c r="Z21" s="13"/>
      <c r="AA21" s="12"/>
      <c r="AB21" s="13"/>
      <c r="AC21" s="12"/>
      <c r="AD21" s="13"/>
      <c r="AE21" s="32">
        <f t="shared" si="3"/>
        <v>0</v>
      </c>
    </row>
    <row r="22" spans="1:31" s="14" customFormat="1" ht="12" x14ac:dyDescent="0.2">
      <c r="A22" s="10"/>
      <c r="B22" s="62"/>
      <c r="C22" s="11" t="s">
        <v>24</v>
      </c>
      <c r="D22" s="12">
        <v>47</v>
      </c>
      <c r="E22" s="13">
        <v>62497130.370000012</v>
      </c>
      <c r="F22" s="12">
        <v>47</v>
      </c>
      <c r="G22" s="13">
        <v>74679513.069999993</v>
      </c>
      <c r="H22" s="12">
        <v>47</v>
      </c>
      <c r="I22" s="13">
        <v>63011552.040000007</v>
      </c>
      <c r="J22" s="32">
        <f t="shared" si="0"/>
        <v>200188195.48000002</v>
      </c>
      <c r="K22" s="12">
        <v>46</v>
      </c>
      <c r="L22" s="13">
        <v>66413732.599999994</v>
      </c>
      <c r="M22" s="12">
        <v>45</v>
      </c>
      <c r="N22" s="13">
        <v>62703781.969999999</v>
      </c>
      <c r="O22" s="12">
        <v>44</v>
      </c>
      <c r="P22" s="13">
        <v>95848836.190000042</v>
      </c>
      <c r="Q22" s="32">
        <f t="shared" si="1"/>
        <v>224966350.76000005</v>
      </c>
      <c r="R22" s="12">
        <v>43</v>
      </c>
      <c r="S22" s="13">
        <v>68387199.62999998</v>
      </c>
      <c r="T22" s="12">
        <v>43</v>
      </c>
      <c r="U22" s="13">
        <v>67114397.069999978</v>
      </c>
      <c r="V22" s="12"/>
      <c r="W22" s="13"/>
      <c r="X22" s="32">
        <f t="shared" si="2"/>
        <v>135501596.69999996</v>
      </c>
      <c r="Y22" s="12"/>
      <c r="Z22" s="13"/>
      <c r="AA22" s="12"/>
      <c r="AB22" s="13"/>
      <c r="AC22" s="12"/>
      <c r="AD22" s="13"/>
      <c r="AE22" s="32">
        <f t="shared" si="3"/>
        <v>0</v>
      </c>
    </row>
    <row r="23" spans="1:31" s="14" customFormat="1" ht="12" x14ac:dyDescent="0.2">
      <c r="A23" s="10">
        <v>30672576292</v>
      </c>
      <c r="B23" s="61" t="s">
        <v>203</v>
      </c>
      <c r="C23" s="11" t="s">
        <v>4</v>
      </c>
      <c r="D23" s="12">
        <v>19</v>
      </c>
      <c r="E23" s="13">
        <v>19319820.859999999</v>
      </c>
      <c r="F23" s="12">
        <v>19</v>
      </c>
      <c r="G23" s="13">
        <v>24794835.239999995</v>
      </c>
      <c r="H23" s="12">
        <v>19</v>
      </c>
      <c r="I23" s="13">
        <v>20044934.27</v>
      </c>
      <c r="J23" s="32">
        <f t="shared" si="0"/>
        <v>64159590.36999999</v>
      </c>
      <c r="K23" s="12">
        <v>19</v>
      </c>
      <c r="L23" s="13">
        <v>25194654.609999996</v>
      </c>
      <c r="M23" s="12">
        <v>19</v>
      </c>
      <c r="N23" s="13">
        <v>21499900.760000002</v>
      </c>
      <c r="O23" s="12">
        <v>19</v>
      </c>
      <c r="P23" s="13">
        <v>32594432.569999997</v>
      </c>
      <c r="Q23" s="32">
        <f t="shared" si="1"/>
        <v>79288987.939999998</v>
      </c>
      <c r="R23" s="12">
        <v>19</v>
      </c>
      <c r="S23" s="13">
        <v>23594458.66</v>
      </c>
      <c r="T23" s="12">
        <v>19</v>
      </c>
      <c r="U23" s="13">
        <v>23015962.52</v>
      </c>
      <c r="V23" s="12"/>
      <c r="W23" s="13"/>
      <c r="X23" s="32">
        <f t="shared" si="2"/>
        <v>46610421.18</v>
      </c>
      <c r="Y23" s="12"/>
      <c r="Z23" s="13"/>
      <c r="AA23" s="12"/>
      <c r="AB23" s="13"/>
      <c r="AC23" s="12"/>
      <c r="AD23" s="13"/>
      <c r="AE23" s="32">
        <f t="shared" si="3"/>
        <v>0</v>
      </c>
    </row>
    <row r="24" spans="1:31" s="14" customFormat="1" ht="12" x14ac:dyDescent="0.2">
      <c r="A24" s="10">
        <v>30672577809</v>
      </c>
      <c r="B24" s="62"/>
      <c r="C24" s="11" t="s">
        <v>11</v>
      </c>
      <c r="D24" s="12">
        <v>22</v>
      </c>
      <c r="E24" s="13">
        <v>28056081.810000002</v>
      </c>
      <c r="F24" s="12">
        <v>22</v>
      </c>
      <c r="G24" s="13">
        <v>31128065.609999999</v>
      </c>
      <c r="H24" s="12">
        <v>22</v>
      </c>
      <c r="I24" s="13">
        <v>24378351.519999996</v>
      </c>
      <c r="J24" s="32">
        <f t="shared" si="0"/>
        <v>83562498.939999998</v>
      </c>
      <c r="K24" s="12">
        <v>22</v>
      </c>
      <c r="L24" s="13">
        <v>30852569.099999998</v>
      </c>
      <c r="M24" s="12">
        <v>22</v>
      </c>
      <c r="N24" s="13">
        <v>26810426.84</v>
      </c>
      <c r="O24" s="12">
        <v>22</v>
      </c>
      <c r="P24" s="13">
        <v>40915312.309999995</v>
      </c>
      <c r="Q24" s="32">
        <f t="shared" si="1"/>
        <v>98578308.25</v>
      </c>
      <c r="R24" s="12">
        <v>22</v>
      </c>
      <c r="S24" s="13">
        <v>29456935.609999996</v>
      </c>
      <c r="T24" s="12">
        <v>21</v>
      </c>
      <c r="U24" s="13">
        <v>27516049.359999996</v>
      </c>
      <c r="V24" s="12"/>
      <c r="W24" s="13"/>
      <c r="X24" s="32">
        <f t="shared" si="2"/>
        <v>56972984.969999991</v>
      </c>
      <c r="Y24" s="12"/>
      <c r="Z24" s="13"/>
      <c r="AA24" s="12"/>
      <c r="AB24" s="13"/>
      <c r="AC24" s="12"/>
      <c r="AD24" s="13"/>
      <c r="AE24" s="32">
        <f t="shared" si="3"/>
        <v>0</v>
      </c>
    </row>
    <row r="25" spans="1:31" s="14" customFormat="1" ht="12.75" thickBot="1" x14ac:dyDescent="0.25">
      <c r="A25" s="10">
        <v>30672542622</v>
      </c>
      <c r="B25" s="62"/>
      <c r="C25" s="11" t="s">
        <v>13</v>
      </c>
      <c r="D25" s="12">
        <v>23</v>
      </c>
      <c r="E25" s="13">
        <v>28583923.93</v>
      </c>
      <c r="F25" s="12">
        <v>22</v>
      </c>
      <c r="G25" s="13">
        <v>31010604.359999999</v>
      </c>
      <c r="H25" s="12">
        <v>22</v>
      </c>
      <c r="I25" s="13">
        <v>25322124.780000001</v>
      </c>
      <c r="J25" s="32">
        <f t="shared" si="0"/>
        <v>84916653.069999993</v>
      </c>
      <c r="K25" s="12">
        <v>22</v>
      </c>
      <c r="L25" s="13">
        <v>30663308.810000002</v>
      </c>
      <c r="M25" s="12">
        <v>22</v>
      </c>
      <c r="N25" s="13">
        <v>25905789.209999997</v>
      </c>
      <c r="O25" s="12">
        <v>22</v>
      </c>
      <c r="P25" s="13">
        <v>40898934.850000009</v>
      </c>
      <c r="Q25" s="32">
        <f t="shared" si="1"/>
        <v>97468032.870000005</v>
      </c>
      <c r="R25" s="12">
        <v>22</v>
      </c>
      <c r="S25" s="13">
        <v>28344278.56000001</v>
      </c>
      <c r="T25" s="12">
        <v>22</v>
      </c>
      <c r="U25" s="13">
        <v>29272571.730000012</v>
      </c>
      <c r="V25" s="12"/>
      <c r="W25" s="13"/>
      <c r="X25" s="32">
        <f t="shared" si="2"/>
        <v>57616850.290000021</v>
      </c>
      <c r="Y25" s="12"/>
      <c r="Z25" s="13"/>
      <c r="AA25" s="12"/>
      <c r="AB25" s="13"/>
      <c r="AC25" s="12"/>
      <c r="AD25" s="13"/>
      <c r="AE25" s="32">
        <f t="shared" si="3"/>
        <v>0</v>
      </c>
    </row>
    <row r="26" spans="1:31" s="19" customFormat="1" ht="21" customHeight="1" thickBot="1" x14ac:dyDescent="0.3">
      <c r="A26" s="15"/>
      <c r="B26" s="64" t="s">
        <v>25</v>
      </c>
      <c r="C26" s="64"/>
      <c r="D26" s="54">
        <f t="shared" ref="D26:AE26" si="4">SUM(D5:D25)</f>
        <v>1040</v>
      </c>
      <c r="E26" s="55">
        <f t="shared" si="4"/>
        <v>1150791930.0800002</v>
      </c>
      <c r="F26" s="54">
        <f t="shared" si="4"/>
        <v>1039</v>
      </c>
      <c r="G26" s="55">
        <f t="shared" si="4"/>
        <v>1445960792.3299999</v>
      </c>
      <c r="H26" s="54">
        <f t="shared" si="4"/>
        <v>1036</v>
      </c>
      <c r="I26" s="55">
        <f t="shared" si="4"/>
        <v>1164734430.0599999</v>
      </c>
      <c r="J26" s="55">
        <f t="shared" si="4"/>
        <v>3761487152.4700007</v>
      </c>
      <c r="K26" s="54">
        <f t="shared" si="4"/>
        <v>1029</v>
      </c>
      <c r="L26" s="55">
        <f t="shared" si="4"/>
        <v>1323368195.7699995</v>
      </c>
      <c r="M26" s="54">
        <f t="shared" si="4"/>
        <v>1019</v>
      </c>
      <c r="N26" s="55">
        <f t="shared" si="4"/>
        <v>1205906425.9199998</v>
      </c>
      <c r="O26" s="54">
        <f t="shared" si="4"/>
        <v>1014</v>
      </c>
      <c r="P26" s="55">
        <f t="shared" si="4"/>
        <v>1813914921.6000097</v>
      </c>
      <c r="Q26" s="55">
        <f t="shared" si="4"/>
        <v>4343189543.2900095</v>
      </c>
      <c r="R26" s="54">
        <f t="shared" si="4"/>
        <v>1006</v>
      </c>
      <c r="S26" s="55">
        <f t="shared" si="4"/>
        <v>1287965870.1399996</v>
      </c>
      <c r="T26" s="54">
        <f t="shared" si="4"/>
        <v>1003</v>
      </c>
      <c r="U26" s="55">
        <f t="shared" si="4"/>
        <v>1285572156.5599999</v>
      </c>
      <c r="V26" s="54">
        <f t="shared" si="4"/>
        <v>0</v>
      </c>
      <c r="W26" s="55">
        <f t="shared" si="4"/>
        <v>0</v>
      </c>
      <c r="X26" s="55">
        <f t="shared" si="4"/>
        <v>2464270209.7299995</v>
      </c>
      <c r="Y26" s="54">
        <f t="shared" si="4"/>
        <v>0</v>
      </c>
      <c r="Z26" s="55">
        <f t="shared" si="4"/>
        <v>0</v>
      </c>
      <c r="AA26" s="54">
        <f t="shared" si="4"/>
        <v>0</v>
      </c>
      <c r="AB26" s="55">
        <f t="shared" si="4"/>
        <v>0</v>
      </c>
      <c r="AC26" s="54">
        <f t="shared" si="4"/>
        <v>0</v>
      </c>
      <c r="AD26" s="55">
        <f t="shared" si="4"/>
        <v>0</v>
      </c>
      <c r="AE26" s="55">
        <f t="shared" si="4"/>
        <v>0</v>
      </c>
    </row>
    <row r="27" spans="1:31" s="6" customFormat="1" ht="9" customHeight="1" x14ac:dyDescent="0.25">
      <c r="A27" s="2"/>
      <c r="B27" s="2"/>
      <c r="C27" s="3"/>
      <c r="D27" s="4"/>
      <c r="E27" s="5"/>
      <c r="F27" s="4"/>
      <c r="G27" s="5"/>
      <c r="H27" s="4"/>
      <c r="I27" s="5"/>
      <c r="J27" s="5"/>
      <c r="K27" s="4"/>
      <c r="L27" s="5"/>
      <c r="M27" s="4"/>
      <c r="N27" s="5"/>
      <c r="O27" s="4"/>
      <c r="P27" s="5"/>
      <c r="Q27" s="5"/>
      <c r="R27" s="4"/>
      <c r="S27" s="5"/>
      <c r="T27" s="4"/>
      <c r="U27" s="5"/>
      <c r="V27" s="4"/>
      <c r="W27" s="5"/>
      <c r="X27" s="5"/>
      <c r="Y27" s="4"/>
      <c r="Z27" s="5"/>
      <c r="AA27" s="4"/>
      <c r="AB27" s="5"/>
      <c r="AC27" s="4"/>
      <c r="AD27" s="5"/>
      <c r="AE27" s="5"/>
    </row>
    <row r="29" spans="1:31" x14ac:dyDescent="0.25">
      <c r="E29" s="27"/>
      <c r="G29" s="27"/>
      <c r="I29" s="27"/>
      <c r="K29" s="60"/>
      <c r="L29" s="27"/>
      <c r="N29" s="27"/>
      <c r="P29" s="27"/>
      <c r="S29" s="27"/>
      <c r="U29" s="27"/>
      <c r="W29" s="27"/>
      <c r="Z29" s="27"/>
      <c r="AB29" s="27"/>
      <c r="AD29" s="27"/>
    </row>
    <row r="30" spans="1:31" s="24" customFormat="1" x14ac:dyDescent="0.25">
      <c r="A30" s="20"/>
      <c r="B30" s="20"/>
      <c r="C30" s="21"/>
      <c r="D30" s="22"/>
      <c r="E30" s="58"/>
      <c r="F30" s="22"/>
      <c r="G30" s="58"/>
      <c r="H30" s="22"/>
      <c r="I30" s="58"/>
      <c r="J30" s="23"/>
      <c r="K30" s="22"/>
      <c r="L30" s="58"/>
      <c r="M30" s="22"/>
      <c r="N30" s="58"/>
      <c r="O30" s="22"/>
      <c r="P30" s="58"/>
      <c r="Q30" s="23"/>
      <c r="R30" s="22"/>
      <c r="S30" s="58"/>
      <c r="T30" s="22"/>
      <c r="U30" s="58"/>
      <c r="V30" s="22"/>
      <c r="W30" s="58"/>
      <c r="X30" s="23"/>
      <c r="Y30" s="22"/>
      <c r="Z30" s="58"/>
      <c r="AA30" s="22"/>
      <c r="AB30" s="58"/>
      <c r="AC30" s="22"/>
      <c r="AD30" s="58"/>
      <c r="AE30" s="23"/>
    </row>
    <row r="31" spans="1:31" x14ac:dyDescent="0.25">
      <c r="E31" s="59"/>
      <c r="G31" s="59"/>
      <c r="I31" s="59"/>
      <c r="L31" s="59"/>
      <c r="N31" s="59"/>
      <c r="P31" s="59"/>
      <c r="S31" s="59"/>
      <c r="U31" s="59"/>
      <c r="W31" s="59"/>
      <c r="Z31" s="59"/>
      <c r="AB31" s="59"/>
      <c r="AD31" s="59"/>
    </row>
    <row r="34" spans="1:34" s="29" customFormat="1" x14ac:dyDescent="0.25">
      <c r="A34" s="25"/>
      <c r="B34" s="25"/>
      <c r="C34" s="26"/>
      <c r="D34" s="27"/>
      <c r="E34" s="28"/>
      <c r="F34" s="27"/>
      <c r="G34" s="28"/>
      <c r="H34" s="27"/>
      <c r="I34" s="28"/>
      <c r="J34" s="28"/>
      <c r="K34" s="27"/>
      <c r="L34" s="28"/>
      <c r="M34" s="27"/>
      <c r="N34" s="28"/>
      <c r="O34" s="27"/>
      <c r="P34" s="28"/>
      <c r="Q34" s="28"/>
      <c r="R34" s="27"/>
      <c r="S34" s="28"/>
      <c r="T34" s="27"/>
      <c r="U34" s="28"/>
      <c r="V34" s="27"/>
      <c r="W34" s="28"/>
      <c r="X34" s="28"/>
      <c r="Y34" s="27"/>
      <c r="Z34" s="28"/>
      <c r="AA34" s="27"/>
      <c r="AB34" s="28"/>
      <c r="AC34" s="27"/>
      <c r="AD34" s="28"/>
      <c r="AE34" s="28"/>
      <c r="AF34" s="1"/>
      <c r="AG34" s="1"/>
      <c r="AH34" s="1"/>
    </row>
    <row r="37" spans="1:34" s="29" customFormat="1" x14ac:dyDescent="0.25">
      <c r="A37" s="25"/>
      <c r="B37" s="25"/>
      <c r="C37" s="26"/>
      <c r="D37" s="27"/>
      <c r="E37" s="28"/>
      <c r="F37" s="27"/>
      <c r="G37" s="28"/>
      <c r="H37" s="27"/>
      <c r="I37" s="28"/>
      <c r="J37" s="28"/>
      <c r="K37" s="27"/>
      <c r="L37" s="28"/>
      <c r="M37" s="27"/>
      <c r="N37" s="28"/>
      <c r="O37" s="27"/>
      <c r="P37" s="28"/>
      <c r="Q37" s="28"/>
      <c r="R37" s="27"/>
      <c r="S37" s="28"/>
      <c r="T37" s="27"/>
      <c r="U37" s="28"/>
      <c r="V37" s="27"/>
      <c r="W37" s="28"/>
      <c r="X37" s="28"/>
      <c r="Y37" s="27"/>
      <c r="Z37" s="28"/>
      <c r="AA37" s="27"/>
      <c r="AB37" s="28"/>
      <c r="AC37" s="27"/>
      <c r="AD37" s="28"/>
      <c r="AE37" s="28"/>
      <c r="AF37" s="1"/>
      <c r="AG37" s="1"/>
      <c r="AH37" s="1"/>
    </row>
  </sheetData>
  <mergeCells count="26">
    <mergeCell ref="A1:U1"/>
    <mergeCell ref="A3:A4"/>
    <mergeCell ref="B3:B4"/>
    <mergeCell ref="C3:C4"/>
    <mergeCell ref="D3:E3"/>
    <mergeCell ref="F3:G3"/>
    <mergeCell ref="H3:I3"/>
    <mergeCell ref="J3:J4"/>
    <mergeCell ref="K3:L3"/>
    <mergeCell ref="M3:N3"/>
    <mergeCell ref="Y3:Z3"/>
    <mergeCell ref="AA3:AB3"/>
    <mergeCell ref="AC3:AD3"/>
    <mergeCell ref="AE3:AE4"/>
    <mergeCell ref="B5:B9"/>
    <mergeCell ref="O3:P3"/>
    <mergeCell ref="Q3:Q4"/>
    <mergeCell ref="R3:S3"/>
    <mergeCell ref="T3:U3"/>
    <mergeCell ref="V3:W3"/>
    <mergeCell ref="X3:X4"/>
    <mergeCell ref="B11:B13"/>
    <mergeCell ref="B14:B20"/>
    <mergeCell ref="B21:B22"/>
    <mergeCell ref="B23:B25"/>
    <mergeCell ref="B26:C26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D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J9" sqref="J9"/>
    </sheetView>
  </sheetViews>
  <sheetFormatPr baseColWidth="10" defaultRowHeight="15" x14ac:dyDescent="0.25"/>
  <cols>
    <col min="1" max="1" width="14.5703125" style="25" hidden="1" customWidth="1"/>
    <col min="2" max="2" width="25.42578125" style="26" customWidth="1"/>
    <col min="3" max="3" width="9.140625" style="27" customWidth="1"/>
    <col min="4" max="4" width="15.42578125" style="28" customWidth="1"/>
    <col min="5" max="5" width="8.7109375" style="27" customWidth="1"/>
    <col min="6" max="6" width="15.42578125" style="28" customWidth="1"/>
    <col min="7" max="7" width="8.7109375" style="27" customWidth="1"/>
    <col min="8" max="8" width="14.42578125" style="28" customWidth="1"/>
    <col min="9" max="9" width="9.7109375" style="27" customWidth="1"/>
    <col min="10" max="10" width="14.28515625" style="28" customWidth="1"/>
    <col min="11" max="11" width="9.7109375" style="27" customWidth="1"/>
    <col min="12" max="12" width="14.28515625" style="28" customWidth="1"/>
    <col min="13" max="13" width="10.42578125" style="27" customWidth="1"/>
    <col min="14" max="14" width="14.140625" style="28" customWidth="1"/>
    <col min="15" max="15" width="8.7109375" style="27" customWidth="1"/>
    <col min="16" max="16" width="14.28515625" style="28" customWidth="1"/>
    <col min="17" max="17" width="9" style="27" customWidth="1"/>
    <col min="18" max="18" width="14.28515625" style="28" customWidth="1"/>
    <col min="19" max="19" width="9.140625" style="27" customWidth="1"/>
    <col min="20" max="20" width="14.28515625" style="28" customWidth="1"/>
    <col min="21" max="21" width="9.28515625" style="27" customWidth="1"/>
    <col min="22" max="22" width="14.28515625" style="28" customWidth="1"/>
    <col min="23" max="23" width="9.140625" style="27" customWidth="1"/>
    <col min="24" max="24" width="14.28515625" style="28" customWidth="1"/>
    <col min="25" max="25" width="9" style="27" customWidth="1"/>
    <col min="26" max="26" width="14.28515625" style="28" customWidth="1"/>
    <col min="27" max="27" width="15.42578125" style="1" customWidth="1"/>
    <col min="28" max="16384" width="11.42578125" style="1"/>
  </cols>
  <sheetData>
    <row r="1" spans="1:27" ht="64.5" customHeight="1" x14ac:dyDescent="0.25">
      <c r="A1" s="80" t="s">
        <v>101</v>
      </c>
      <c r="B1" s="81"/>
      <c r="C1" s="81"/>
      <c r="D1" s="81"/>
      <c r="E1" s="81"/>
      <c r="F1" s="81"/>
      <c r="G1" s="81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</row>
    <row r="3" spans="1:27" ht="21.75" customHeight="1" x14ac:dyDescent="0.25">
      <c r="A3" s="71" t="s">
        <v>0</v>
      </c>
      <c r="B3" s="82" t="s">
        <v>1</v>
      </c>
      <c r="C3" s="77" t="s">
        <v>102</v>
      </c>
      <c r="D3" s="78"/>
      <c r="E3" s="77" t="s">
        <v>103</v>
      </c>
      <c r="F3" s="78"/>
      <c r="G3" s="77" t="s">
        <v>104</v>
      </c>
      <c r="H3" s="78"/>
      <c r="I3" s="77" t="s">
        <v>105</v>
      </c>
      <c r="J3" s="78"/>
      <c r="K3" s="77" t="s">
        <v>106</v>
      </c>
      <c r="L3" s="78"/>
      <c r="M3" s="77" t="s">
        <v>107</v>
      </c>
      <c r="N3" s="78"/>
      <c r="O3" s="77" t="s">
        <v>108</v>
      </c>
      <c r="P3" s="78"/>
      <c r="Q3" s="77" t="s">
        <v>109</v>
      </c>
      <c r="R3" s="78"/>
      <c r="S3" s="77" t="s">
        <v>110</v>
      </c>
      <c r="T3" s="78"/>
      <c r="U3" s="77" t="s">
        <v>111</v>
      </c>
      <c r="V3" s="78"/>
      <c r="W3" s="77" t="s">
        <v>112</v>
      </c>
      <c r="X3" s="78"/>
      <c r="Y3" s="77" t="s">
        <v>113</v>
      </c>
      <c r="Z3" s="78"/>
      <c r="AA3" s="86" t="s">
        <v>114</v>
      </c>
    </row>
    <row r="4" spans="1:27" s="9" customFormat="1" ht="24.75" customHeight="1" x14ac:dyDescent="0.25">
      <c r="A4" s="72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" t="s">
        <v>2</v>
      </c>
      <c r="J4" s="8" t="s">
        <v>3</v>
      </c>
      <c r="K4" s="7" t="s">
        <v>2</v>
      </c>
      <c r="L4" s="8" t="s">
        <v>3</v>
      </c>
      <c r="M4" s="7" t="s">
        <v>2</v>
      </c>
      <c r="N4" s="8" t="s">
        <v>3</v>
      </c>
      <c r="O4" s="7" t="s">
        <v>2</v>
      </c>
      <c r="P4" s="8" t="s">
        <v>3</v>
      </c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" t="s">
        <v>2</v>
      </c>
      <c r="X4" s="8" t="s">
        <v>3</v>
      </c>
      <c r="Y4" s="7" t="s">
        <v>2</v>
      </c>
      <c r="Z4" s="8" t="s">
        <v>3</v>
      </c>
      <c r="AA4" s="87"/>
    </row>
    <row r="5" spans="1:27" s="14" customFormat="1" ht="12" x14ac:dyDescent="0.2">
      <c r="A5" s="10">
        <v>30697887349</v>
      </c>
      <c r="B5" s="11" t="s">
        <v>4</v>
      </c>
      <c r="C5" s="12">
        <v>21</v>
      </c>
      <c r="D5" s="13">
        <v>237582.03999999998</v>
      </c>
      <c r="E5" s="12">
        <v>21</v>
      </c>
      <c r="F5" s="13">
        <v>237582.03999999998</v>
      </c>
      <c r="G5" s="12">
        <v>21</v>
      </c>
      <c r="H5" s="13">
        <v>347370.5500000001</v>
      </c>
      <c r="I5" s="12">
        <v>21</v>
      </c>
      <c r="J5" s="13">
        <v>284161.57000000007</v>
      </c>
      <c r="K5" s="12">
        <v>21</v>
      </c>
      <c r="L5" s="13">
        <v>285484.65000000002</v>
      </c>
      <c r="M5" s="12">
        <v>21</v>
      </c>
      <c r="N5" s="13">
        <v>409238.28</v>
      </c>
      <c r="O5" s="12">
        <v>20</v>
      </c>
      <c r="P5" s="13">
        <v>274116.61000000004</v>
      </c>
      <c r="Q5" s="12">
        <v>20</v>
      </c>
      <c r="R5" s="13">
        <v>299293.61000000004</v>
      </c>
      <c r="S5" s="12">
        <v>20</v>
      </c>
      <c r="T5" s="13">
        <v>315972.68999999994</v>
      </c>
      <c r="U5" s="12">
        <v>20</v>
      </c>
      <c r="V5" s="13">
        <v>316425.49</v>
      </c>
      <c r="W5" s="12">
        <v>20</v>
      </c>
      <c r="X5" s="13">
        <v>316425.49</v>
      </c>
      <c r="Y5" s="12">
        <v>20</v>
      </c>
      <c r="Z5" s="13">
        <v>509588.18</v>
      </c>
      <c r="AA5" s="32">
        <f t="shared" ref="AA5:AA26" si="0">+Z5+X5+V5+T5+R5+P5+N5+L5+J5+H5+F5+D5</f>
        <v>3833241.2000000007</v>
      </c>
    </row>
    <row r="6" spans="1:27" s="14" customFormat="1" ht="12" x14ac:dyDescent="0.2">
      <c r="A6" s="10">
        <v>30672543300</v>
      </c>
      <c r="B6" s="11" t="s">
        <v>5</v>
      </c>
      <c r="C6" s="12">
        <v>62</v>
      </c>
      <c r="D6" s="13">
        <v>820207.18999999971</v>
      </c>
      <c r="E6" s="12">
        <v>62</v>
      </c>
      <c r="F6" s="13">
        <v>821565.97999999975</v>
      </c>
      <c r="G6" s="12">
        <v>62</v>
      </c>
      <c r="H6" s="13">
        <v>990304.97000000032</v>
      </c>
      <c r="I6" s="12">
        <v>62</v>
      </c>
      <c r="J6" s="13">
        <v>990190.1800000004</v>
      </c>
      <c r="K6" s="12">
        <v>62</v>
      </c>
      <c r="L6" s="13">
        <v>987145.09000000043</v>
      </c>
      <c r="M6" s="12">
        <v>62</v>
      </c>
      <c r="N6" s="13">
        <v>1488582.4099999997</v>
      </c>
      <c r="O6" s="12">
        <v>62</v>
      </c>
      <c r="P6" s="13">
        <v>991000.67000000027</v>
      </c>
      <c r="Q6" s="12">
        <v>61</v>
      </c>
      <c r="R6" s="13">
        <v>1065319.3600000006</v>
      </c>
      <c r="S6" s="12">
        <v>61</v>
      </c>
      <c r="T6" s="13">
        <v>1071262.6900000004</v>
      </c>
      <c r="U6" s="12">
        <v>62</v>
      </c>
      <c r="V6" s="13">
        <v>1092132.8800000006</v>
      </c>
      <c r="W6" s="12">
        <v>62</v>
      </c>
      <c r="X6" s="13">
        <v>1095375.0400000005</v>
      </c>
      <c r="Y6" s="12">
        <v>62</v>
      </c>
      <c r="Z6" s="13">
        <v>1643062.5700000005</v>
      </c>
      <c r="AA6" s="32">
        <f t="shared" si="0"/>
        <v>13056149.030000003</v>
      </c>
    </row>
    <row r="7" spans="1:27" s="14" customFormat="1" ht="12" x14ac:dyDescent="0.2">
      <c r="A7" s="10">
        <v>30672610423</v>
      </c>
      <c r="B7" s="11" t="s">
        <v>6</v>
      </c>
      <c r="C7" s="12">
        <v>41</v>
      </c>
      <c r="D7" s="13">
        <v>454426.85000000009</v>
      </c>
      <c r="E7" s="12">
        <v>41</v>
      </c>
      <c r="F7" s="13">
        <v>454426.85000000009</v>
      </c>
      <c r="G7" s="12">
        <v>42</v>
      </c>
      <c r="H7" s="13">
        <v>622590.44999999995</v>
      </c>
      <c r="I7" s="12">
        <v>41</v>
      </c>
      <c r="J7" s="13">
        <v>562627.90999999992</v>
      </c>
      <c r="K7" s="12">
        <v>41</v>
      </c>
      <c r="L7" s="13">
        <v>562627.90999999992</v>
      </c>
      <c r="M7" s="12">
        <v>41</v>
      </c>
      <c r="N7" s="13">
        <v>858437.16000000027</v>
      </c>
      <c r="O7" s="12">
        <v>41</v>
      </c>
      <c r="P7" s="13">
        <v>574416.04999999993</v>
      </c>
      <c r="Q7" s="12">
        <v>41</v>
      </c>
      <c r="R7" s="13">
        <v>637775.91999999993</v>
      </c>
      <c r="S7" s="12">
        <v>41</v>
      </c>
      <c r="T7" s="13">
        <v>666802.33000000007</v>
      </c>
      <c r="U7" s="12">
        <v>41</v>
      </c>
      <c r="V7" s="13">
        <v>666802.33000000007</v>
      </c>
      <c r="W7" s="12">
        <v>41</v>
      </c>
      <c r="X7" s="13">
        <v>655455.22</v>
      </c>
      <c r="Y7" s="12">
        <v>40</v>
      </c>
      <c r="Z7" s="13">
        <v>976092.25</v>
      </c>
      <c r="AA7" s="32">
        <f t="shared" si="0"/>
        <v>7692481.2300000004</v>
      </c>
    </row>
    <row r="8" spans="1:27" s="14" customFormat="1" ht="12" x14ac:dyDescent="0.2">
      <c r="A8" s="10">
        <v>30702439783</v>
      </c>
      <c r="B8" s="11" t="s">
        <v>7</v>
      </c>
      <c r="C8" s="12">
        <v>11</v>
      </c>
      <c r="D8" s="13">
        <v>153221.03</v>
      </c>
      <c r="E8" s="12">
        <v>11</v>
      </c>
      <c r="F8" s="13">
        <v>154143.00000000003</v>
      </c>
      <c r="G8" s="12">
        <v>11</v>
      </c>
      <c r="H8" s="13">
        <v>184530.16</v>
      </c>
      <c r="I8" s="12">
        <v>11</v>
      </c>
      <c r="J8" s="13">
        <v>184530.16</v>
      </c>
      <c r="K8" s="12">
        <v>11</v>
      </c>
      <c r="L8" s="13">
        <v>184082.49000000002</v>
      </c>
      <c r="M8" s="12">
        <v>11</v>
      </c>
      <c r="N8" s="13">
        <v>276123.74</v>
      </c>
      <c r="O8" s="12">
        <v>11</v>
      </c>
      <c r="P8" s="13">
        <v>184082.49000000002</v>
      </c>
      <c r="Q8" s="12">
        <v>11</v>
      </c>
      <c r="R8" s="13">
        <v>201497.35</v>
      </c>
      <c r="S8" s="12">
        <v>11</v>
      </c>
      <c r="T8" s="13">
        <v>208665.21</v>
      </c>
      <c r="U8" s="12">
        <v>11</v>
      </c>
      <c r="V8" s="13">
        <v>208665.21</v>
      </c>
      <c r="W8" s="12">
        <v>11</v>
      </c>
      <c r="X8" s="13">
        <v>208665.21</v>
      </c>
      <c r="Y8" s="12">
        <v>11</v>
      </c>
      <c r="Z8" s="13">
        <v>303948.51</v>
      </c>
      <c r="AA8" s="32">
        <f t="shared" si="0"/>
        <v>2452154.5599999996</v>
      </c>
    </row>
    <row r="9" spans="1:27" s="14" customFormat="1" ht="12" x14ac:dyDescent="0.2">
      <c r="A9" s="10">
        <v>30672652738</v>
      </c>
      <c r="B9" s="11" t="s">
        <v>8</v>
      </c>
      <c r="C9" s="12">
        <v>27</v>
      </c>
      <c r="D9" s="13">
        <v>352014.92000000004</v>
      </c>
      <c r="E9" s="12">
        <v>26</v>
      </c>
      <c r="F9" s="13">
        <v>344866.87</v>
      </c>
      <c r="G9" s="12">
        <v>26</v>
      </c>
      <c r="H9" s="13">
        <v>417704.37999999995</v>
      </c>
      <c r="I9" s="12">
        <v>26</v>
      </c>
      <c r="J9" s="13">
        <v>416143.31999999995</v>
      </c>
      <c r="K9" s="12">
        <v>26</v>
      </c>
      <c r="L9" s="13">
        <v>418406.55999999994</v>
      </c>
      <c r="M9" s="12">
        <v>26</v>
      </c>
      <c r="N9" s="13">
        <v>627609.85000000009</v>
      </c>
      <c r="O9" s="12">
        <v>27</v>
      </c>
      <c r="P9" s="13">
        <v>430993.67999999993</v>
      </c>
      <c r="Q9" s="12">
        <v>27</v>
      </c>
      <c r="R9" s="13">
        <v>470993.64</v>
      </c>
      <c r="S9" s="12">
        <v>27</v>
      </c>
      <c r="T9" s="13">
        <v>479482.89999999997</v>
      </c>
      <c r="U9" s="12">
        <v>27</v>
      </c>
      <c r="V9" s="13">
        <v>479610.35999999993</v>
      </c>
      <c r="W9" s="12">
        <v>27</v>
      </c>
      <c r="X9" s="13">
        <v>479610.35999999993</v>
      </c>
      <c r="Y9" s="12">
        <v>27</v>
      </c>
      <c r="Z9" s="13">
        <v>719415.58000000031</v>
      </c>
      <c r="AA9" s="32">
        <f t="shared" si="0"/>
        <v>5636852.4200000009</v>
      </c>
    </row>
    <row r="10" spans="1:27" s="14" customFormat="1" ht="12" x14ac:dyDescent="0.2">
      <c r="A10" s="10">
        <v>30672560841</v>
      </c>
      <c r="B10" s="11" t="s">
        <v>9</v>
      </c>
      <c r="C10" s="12">
        <v>50</v>
      </c>
      <c r="D10" s="13">
        <v>677073.32000000007</v>
      </c>
      <c r="E10" s="12">
        <v>50</v>
      </c>
      <c r="F10" s="13">
        <v>679837.6100000001</v>
      </c>
      <c r="G10" s="12">
        <v>50</v>
      </c>
      <c r="H10" s="13">
        <v>816058.54000000015</v>
      </c>
      <c r="I10" s="12">
        <v>50</v>
      </c>
      <c r="J10" s="13">
        <v>816058.54000000015</v>
      </c>
      <c r="K10" s="12">
        <v>50</v>
      </c>
      <c r="L10" s="13">
        <v>816407.83000000007</v>
      </c>
      <c r="M10" s="12">
        <v>50</v>
      </c>
      <c r="N10" s="13">
        <v>1224156.76</v>
      </c>
      <c r="O10" s="12">
        <v>50</v>
      </c>
      <c r="P10" s="13">
        <v>818590.13000000012</v>
      </c>
      <c r="Q10" s="12">
        <v>50</v>
      </c>
      <c r="R10" s="13">
        <v>929091.6100000001</v>
      </c>
      <c r="S10" s="12">
        <v>50</v>
      </c>
      <c r="T10" s="13">
        <v>861842.13999999978</v>
      </c>
      <c r="U10" s="12">
        <v>50</v>
      </c>
      <c r="V10" s="13">
        <v>899649.71999999974</v>
      </c>
      <c r="W10" s="12">
        <v>54</v>
      </c>
      <c r="X10" s="13">
        <v>957827.56999999983</v>
      </c>
      <c r="Y10" s="12">
        <v>54</v>
      </c>
      <c r="Z10" s="13">
        <v>1414857.7300000002</v>
      </c>
      <c r="AA10" s="32">
        <f t="shared" si="0"/>
        <v>10911451.5</v>
      </c>
    </row>
    <row r="11" spans="1:27" s="14" customFormat="1" ht="12" x14ac:dyDescent="0.2">
      <c r="A11" s="10">
        <v>30672610733</v>
      </c>
      <c r="B11" s="11" t="s">
        <v>10</v>
      </c>
      <c r="C11" s="12">
        <v>46</v>
      </c>
      <c r="D11" s="13">
        <v>549096.56999999983</v>
      </c>
      <c r="E11" s="12">
        <v>47</v>
      </c>
      <c r="F11" s="13">
        <v>555596.56999999983</v>
      </c>
      <c r="G11" s="12">
        <v>46</v>
      </c>
      <c r="H11" s="13">
        <v>638657.38</v>
      </c>
      <c r="I11" s="12">
        <v>46</v>
      </c>
      <c r="J11" s="13">
        <v>640606.55000000005</v>
      </c>
      <c r="K11" s="12">
        <v>46</v>
      </c>
      <c r="L11" s="13">
        <v>642719.75</v>
      </c>
      <c r="M11" s="12">
        <v>46</v>
      </c>
      <c r="N11" s="13">
        <v>953829.74999999977</v>
      </c>
      <c r="O11" s="12">
        <v>48</v>
      </c>
      <c r="P11" s="13">
        <v>654235.39000000013</v>
      </c>
      <c r="Q11" s="12">
        <v>48</v>
      </c>
      <c r="R11" s="13">
        <v>726157.13</v>
      </c>
      <c r="S11" s="12">
        <v>50</v>
      </c>
      <c r="T11" s="13">
        <v>756562.69</v>
      </c>
      <c r="U11" s="12">
        <v>49</v>
      </c>
      <c r="V11" s="13">
        <v>734160.73</v>
      </c>
      <c r="W11" s="12">
        <v>49</v>
      </c>
      <c r="X11" s="13">
        <v>735770.43000000017</v>
      </c>
      <c r="Y11" s="12">
        <v>49</v>
      </c>
      <c r="Z11" s="13">
        <v>1075905.7599999998</v>
      </c>
      <c r="AA11" s="32">
        <f t="shared" si="0"/>
        <v>8663298.6999999993</v>
      </c>
    </row>
    <row r="12" spans="1:27" s="14" customFormat="1" ht="12" x14ac:dyDescent="0.2">
      <c r="A12" s="10">
        <v>30672595955</v>
      </c>
      <c r="B12" s="11" t="s">
        <v>11</v>
      </c>
      <c r="C12" s="12">
        <v>22</v>
      </c>
      <c r="D12" s="13">
        <v>308624.69999999995</v>
      </c>
      <c r="E12" s="12">
        <v>22</v>
      </c>
      <c r="F12" s="13">
        <v>308624.69999999995</v>
      </c>
      <c r="G12" s="12">
        <v>21</v>
      </c>
      <c r="H12" s="13">
        <v>349956.23999999993</v>
      </c>
      <c r="I12" s="12">
        <v>21</v>
      </c>
      <c r="J12" s="13">
        <v>350036.23999999993</v>
      </c>
      <c r="K12" s="12">
        <v>21</v>
      </c>
      <c r="L12" s="13">
        <v>350036.23999999993</v>
      </c>
      <c r="M12" s="12">
        <v>21</v>
      </c>
      <c r="N12" s="13">
        <v>525051.02999999991</v>
      </c>
      <c r="O12" s="12">
        <v>21</v>
      </c>
      <c r="P12" s="13">
        <v>350769.47999999992</v>
      </c>
      <c r="Q12" s="12">
        <v>21</v>
      </c>
      <c r="R12" s="13">
        <v>381880.56000000006</v>
      </c>
      <c r="S12" s="12">
        <v>21</v>
      </c>
      <c r="T12" s="13">
        <v>388676.85000000009</v>
      </c>
      <c r="U12" s="12">
        <v>21</v>
      </c>
      <c r="V12" s="13">
        <v>389150.33000000007</v>
      </c>
      <c r="W12" s="12">
        <v>21</v>
      </c>
      <c r="X12" s="13">
        <v>389150.33</v>
      </c>
      <c r="Y12" s="12">
        <v>21</v>
      </c>
      <c r="Z12" s="13">
        <v>584957.21</v>
      </c>
      <c r="AA12" s="32">
        <f t="shared" si="0"/>
        <v>4676913.9099999992</v>
      </c>
    </row>
    <row r="13" spans="1:27" s="14" customFormat="1" ht="12" x14ac:dyDescent="0.2">
      <c r="A13" s="10">
        <v>30672625714</v>
      </c>
      <c r="B13" s="11" t="s">
        <v>12</v>
      </c>
      <c r="C13" s="12">
        <v>61</v>
      </c>
      <c r="D13" s="13">
        <v>752187.37000000046</v>
      </c>
      <c r="E13" s="12">
        <v>61</v>
      </c>
      <c r="F13" s="13">
        <v>752929.88000000059</v>
      </c>
      <c r="G13" s="12">
        <v>61</v>
      </c>
      <c r="H13" s="13">
        <v>911684.57000000041</v>
      </c>
      <c r="I13" s="12">
        <v>61</v>
      </c>
      <c r="J13" s="13">
        <v>911801.00000000035</v>
      </c>
      <c r="K13" s="12">
        <v>61</v>
      </c>
      <c r="L13" s="13">
        <v>912335.74000000057</v>
      </c>
      <c r="M13" s="12">
        <v>61</v>
      </c>
      <c r="N13" s="13">
        <v>1368503.6</v>
      </c>
      <c r="O13" s="12">
        <v>61</v>
      </c>
      <c r="P13" s="13">
        <v>912917.88000000035</v>
      </c>
      <c r="Q13" s="12">
        <v>61</v>
      </c>
      <c r="R13" s="13">
        <v>1003632.9800000003</v>
      </c>
      <c r="S13" s="12">
        <v>61</v>
      </c>
      <c r="T13" s="13">
        <v>1010567.9800000002</v>
      </c>
      <c r="U13" s="12">
        <v>62</v>
      </c>
      <c r="V13" s="13">
        <v>1018205.9900000001</v>
      </c>
      <c r="W13" s="12">
        <v>62</v>
      </c>
      <c r="X13" s="13">
        <v>1037856.3899999999</v>
      </c>
      <c r="Y13" s="12">
        <v>62</v>
      </c>
      <c r="Z13" s="13">
        <v>1532484.4899999998</v>
      </c>
      <c r="AA13" s="32">
        <f t="shared" si="0"/>
        <v>12125107.870000003</v>
      </c>
    </row>
    <row r="14" spans="1:27" s="14" customFormat="1" ht="12" x14ac:dyDescent="0.2">
      <c r="A14" s="10">
        <v>30710971958</v>
      </c>
      <c r="B14" s="11" t="s">
        <v>13</v>
      </c>
      <c r="C14" s="12">
        <v>30</v>
      </c>
      <c r="D14" s="13">
        <v>383641.35000000009</v>
      </c>
      <c r="E14" s="12">
        <v>31</v>
      </c>
      <c r="F14" s="13">
        <v>445078.04000000004</v>
      </c>
      <c r="G14" s="12">
        <v>29</v>
      </c>
      <c r="H14" s="13">
        <v>546469.88000000012</v>
      </c>
      <c r="I14" s="12">
        <v>29</v>
      </c>
      <c r="J14" s="13">
        <v>445669.88000000012</v>
      </c>
      <c r="K14" s="12">
        <v>29</v>
      </c>
      <c r="L14" s="13">
        <v>487013.20000000013</v>
      </c>
      <c r="M14" s="12">
        <v>29</v>
      </c>
      <c r="N14" s="13">
        <v>662081.47000000032</v>
      </c>
      <c r="O14" s="12">
        <v>29</v>
      </c>
      <c r="P14" s="13">
        <v>450511.93000000017</v>
      </c>
      <c r="Q14" s="12">
        <v>28</v>
      </c>
      <c r="R14" s="13">
        <v>472535.76000000013</v>
      </c>
      <c r="S14" s="12">
        <v>28</v>
      </c>
      <c r="T14" s="13">
        <v>498624.53000000014</v>
      </c>
      <c r="U14" s="12">
        <v>28</v>
      </c>
      <c r="V14" s="13">
        <v>498866.17000000016</v>
      </c>
      <c r="W14" s="12">
        <v>28</v>
      </c>
      <c r="X14" s="13">
        <v>498866.17000000016</v>
      </c>
      <c r="Y14" s="12">
        <v>28</v>
      </c>
      <c r="Z14" s="13">
        <v>812992.57</v>
      </c>
      <c r="AA14" s="32">
        <f t="shared" si="0"/>
        <v>6202350.9500000011</v>
      </c>
    </row>
    <row r="15" spans="1:27" s="14" customFormat="1" ht="12" x14ac:dyDescent="0.2">
      <c r="A15" s="10">
        <v>30672852060</v>
      </c>
      <c r="B15" s="11" t="s">
        <v>14</v>
      </c>
      <c r="C15" s="12">
        <v>51</v>
      </c>
      <c r="D15" s="13">
        <v>678212.97</v>
      </c>
      <c r="E15" s="12">
        <v>52</v>
      </c>
      <c r="F15" s="13">
        <v>657287.25</v>
      </c>
      <c r="G15" s="12">
        <v>52</v>
      </c>
      <c r="H15" s="13">
        <v>813866.57999999973</v>
      </c>
      <c r="I15" s="12">
        <v>52</v>
      </c>
      <c r="J15" s="13">
        <v>814190.56999999972</v>
      </c>
      <c r="K15" s="12">
        <v>52</v>
      </c>
      <c r="L15" s="13">
        <v>814556.05999999971</v>
      </c>
      <c r="M15" s="12">
        <v>52</v>
      </c>
      <c r="N15" s="13">
        <v>1209961.2399999998</v>
      </c>
      <c r="O15" s="12">
        <v>52</v>
      </c>
      <c r="P15" s="13">
        <v>826260.66999999969</v>
      </c>
      <c r="Q15" s="12">
        <v>51</v>
      </c>
      <c r="R15" s="13">
        <v>885758.98999999976</v>
      </c>
      <c r="S15" s="12">
        <v>51</v>
      </c>
      <c r="T15" s="13">
        <v>892761.86999999976</v>
      </c>
      <c r="U15" s="12">
        <v>51</v>
      </c>
      <c r="V15" s="13">
        <v>898815.68999999971</v>
      </c>
      <c r="W15" s="12">
        <v>51</v>
      </c>
      <c r="X15" s="13">
        <v>899124.10999999964</v>
      </c>
      <c r="Y15" s="12">
        <v>51</v>
      </c>
      <c r="Z15" s="13">
        <v>1333020.7599999998</v>
      </c>
      <c r="AA15" s="32">
        <f t="shared" si="0"/>
        <v>10723816.759999998</v>
      </c>
    </row>
    <row r="16" spans="1:27" s="14" customFormat="1" ht="12" x14ac:dyDescent="0.2">
      <c r="A16" s="10">
        <v>30672623118</v>
      </c>
      <c r="B16" s="11" t="s">
        <v>15</v>
      </c>
      <c r="C16" s="12">
        <v>22</v>
      </c>
      <c r="D16" s="13">
        <v>278173.25000000006</v>
      </c>
      <c r="E16" s="12">
        <v>22</v>
      </c>
      <c r="F16" s="13">
        <v>278384.49000000005</v>
      </c>
      <c r="G16" s="12">
        <v>22</v>
      </c>
      <c r="H16" s="13">
        <v>334254.79999999993</v>
      </c>
      <c r="I16" s="12">
        <v>22</v>
      </c>
      <c r="J16" s="13">
        <v>334520.14999999997</v>
      </c>
      <c r="K16" s="12">
        <v>22</v>
      </c>
      <c r="L16" s="13">
        <v>334387.5</v>
      </c>
      <c r="M16" s="12">
        <v>22</v>
      </c>
      <c r="N16" s="13">
        <v>501762.22999999992</v>
      </c>
      <c r="O16" s="12">
        <v>22</v>
      </c>
      <c r="P16" s="13">
        <v>334508.15999999997</v>
      </c>
      <c r="Q16" s="12">
        <v>22</v>
      </c>
      <c r="R16" s="13">
        <v>367119.23999999993</v>
      </c>
      <c r="S16" s="12">
        <v>22</v>
      </c>
      <c r="T16" s="13">
        <v>374077.22999999986</v>
      </c>
      <c r="U16" s="12">
        <v>22</v>
      </c>
      <c r="V16" s="13">
        <v>374077.22999999986</v>
      </c>
      <c r="W16" s="12">
        <v>22</v>
      </c>
      <c r="X16" s="13">
        <v>374077.22999999986</v>
      </c>
      <c r="Y16" s="12">
        <v>22</v>
      </c>
      <c r="Z16" s="13">
        <v>559671.43000000005</v>
      </c>
      <c r="AA16" s="32">
        <f t="shared" si="0"/>
        <v>4445012.9399999995</v>
      </c>
    </row>
    <row r="17" spans="1:27" s="14" customFormat="1" ht="12" x14ac:dyDescent="0.2">
      <c r="A17" s="10">
        <v>33672581589</v>
      </c>
      <c r="B17" s="11" t="s">
        <v>16</v>
      </c>
      <c r="C17" s="12">
        <v>27</v>
      </c>
      <c r="D17" s="13">
        <v>393763.42000000004</v>
      </c>
      <c r="E17" s="12">
        <v>27</v>
      </c>
      <c r="F17" s="13">
        <v>390975.80000000005</v>
      </c>
      <c r="G17" s="12">
        <v>27</v>
      </c>
      <c r="H17" s="13">
        <v>449479.92999999993</v>
      </c>
      <c r="I17" s="12">
        <v>27</v>
      </c>
      <c r="J17" s="13">
        <v>448357.65</v>
      </c>
      <c r="K17" s="12">
        <v>27</v>
      </c>
      <c r="L17" s="13">
        <v>448357.65</v>
      </c>
      <c r="M17" s="12">
        <v>27</v>
      </c>
      <c r="N17" s="13">
        <v>663641.55000000016</v>
      </c>
      <c r="O17" s="12">
        <v>27</v>
      </c>
      <c r="P17" s="13">
        <v>449942.12999999995</v>
      </c>
      <c r="Q17" s="12">
        <v>27</v>
      </c>
      <c r="R17" s="13">
        <v>489929.12999999995</v>
      </c>
      <c r="S17" s="12">
        <v>27</v>
      </c>
      <c r="T17" s="13">
        <v>497239.13</v>
      </c>
      <c r="U17" s="12">
        <v>27</v>
      </c>
      <c r="V17" s="13">
        <v>514855.55000000005</v>
      </c>
      <c r="W17" s="12">
        <v>27</v>
      </c>
      <c r="X17" s="13">
        <v>512790.47000000009</v>
      </c>
      <c r="Y17" s="12">
        <v>27</v>
      </c>
      <c r="Z17" s="13">
        <v>738150.79000000015</v>
      </c>
      <c r="AA17" s="32">
        <f t="shared" si="0"/>
        <v>5997483.2000000002</v>
      </c>
    </row>
    <row r="18" spans="1:27" s="14" customFormat="1" ht="12" x14ac:dyDescent="0.2">
      <c r="A18" s="10">
        <v>30710623674</v>
      </c>
      <c r="B18" s="11" t="s">
        <v>17</v>
      </c>
      <c r="C18" s="12">
        <v>53</v>
      </c>
      <c r="D18" s="13">
        <v>600367.31999999995</v>
      </c>
      <c r="E18" s="12">
        <v>55</v>
      </c>
      <c r="F18" s="13">
        <v>617463.30999999994</v>
      </c>
      <c r="G18" s="12">
        <v>54</v>
      </c>
      <c r="H18" s="13">
        <v>725008.6</v>
      </c>
      <c r="I18" s="12">
        <v>54</v>
      </c>
      <c r="J18" s="13">
        <v>708375.70000000007</v>
      </c>
      <c r="K18" s="12">
        <v>54</v>
      </c>
      <c r="L18" s="13">
        <v>709434.91000000015</v>
      </c>
      <c r="M18" s="12">
        <v>54</v>
      </c>
      <c r="N18" s="13">
        <v>1050902.44</v>
      </c>
      <c r="O18" s="12">
        <v>54</v>
      </c>
      <c r="P18" s="13">
        <v>711873.68999999983</v>
      </c>
      <c r="Q18" s="12">
        <v>54</v>
      </c>
      <c r="R18" s="13">
        <v>785942.69</v>
      </c>
      <c r="S18" s="12">
        <v>54</v>
      </c>
      <c r="T18" s="13">
        <v>793899.64999999979</v>
      </c>
      <c r="U18" s="12">
        <v>54</v>
      </c>
      <c r="V18" s="13">
        <v>794851.03999999969</v>
      </c>
      <c r="W18" s="12">
        <v>54</v>
      </c>
      <c r="X18" s="13">
        <v>794851.03999999969</v>
      </c>
      <c r="Y18" s="12">
        <v>54</v>
      </c>
      <c r="Z18" s="13">
        <v>1179026.6299999997</v>
      </c>
      <c r="AA18" s="32">
        <f t="shared" si="0"/>
        <v>9471997.0199999977</v>
      </c>
    </row>
    <row r="19" spans="1:27" s="14" customFormat="1" ht="12" x14ac:dyDescent="0.2">
      <c r="A19" s="10">
        <v>30672576292</v>
      </c>
      <c r="B19" s="11" t="s">
        <v>18</v>
      </c>
      <c r="C19" s="12">
        <v>61</v>
      </c>
      <c r="D19" s="13">
        <v>892896.75000000035</v>
      </c>
      <c r="E19" s="12">
        <v>61</v>
      </c>
      <c r="F19" s="13">
        <v>841690.4</v>
      </c>
      <c r="G19" s="12">
        <v>61</v>
      </c>
      <c r="H19" s="13">
        <v>1010444.1899999997</v>
      </c>
      <c r="I19" s="12">
        <v>61</v>
      </c>
      <c r="J19" s="13">
        <v>1008436.4099999998</v>
      </c>
      <c r="K19" s="12">
        <v>61</v>
      </c>
      <c r="L19" s="13">
        <v>1008918.0099999998</v>
      </c>
      <c r="M19" s="12">
        <v>61</v>
      </c>
      <c r="N19" s="13">
        <v>1518153.5899999999</v>
      </c>
      <c r="O19" s="12">
        <v>61</v>
      </c>
      <c r="P19" s="13">
        <v>1016715.3500000001</v>
      </c>
      <c r="Q19" s="12">
        <v>61</v>
      </c>
      <c r="R19" s="13">
        <v>1100383.75</v>
      </c>
      <c r="S19" s="12">
        <v>61</v>
      </c>
      <c r="T19" s="13">
        <v>1189185.7699999998</v>
      </c>
      <c r="U19" s="12">
        <v>61</v>
      </c>
      <c r="V19" s="13">
        <v>1189185.7699999998</v>
      </c>
      <c r="W19" s="12">
        <v>61</v>
      </c>
      <c r="X19" s="13">
        <v>1167326.0199999998</v>
      </c>
      <c r="Y19" s="12">
        <v>61</v>
      </c>
      <c r="Z19" s="13">
        <v>1780255.2900000003</v>
      </c>
      <c r="AA19" s="32">
        <f t="shared" si="0"/>
        <v>13723591.299999999</v>
      </c>
    </row>
    <row r="20" spans="1:27" s="14" customFormat="1" ht="12" x14ac:dyDescent="0.2">
      <c r="A20" s="10">
        <v>30672577809</v>
      </c>
      <c r="B20" s="11" t="s">
        <v>19</v>
      </c>
      <c r="C20" s="12">
        <v>21</v>
      </c>
      <c r="D20" s="13">
        <v>274428.14000000007</v>
      </c>
      <c r="E20" s="12">
        <v>21</v>
      </c>
      <c r="F20" s="13">
        <v>274704.15000000002</v>
      </c>
      <c r="G20" s="12">
        <v>21</v>
      </c>
      <c r="H20" s="13">
        <v>330367.12000000005</v>
      </c>
      <c r="I20" s="12">
        <v>21</v>
      </c>
      <c r="J20" s="13">
        <v>330367.12000000005</v>
      </c>
      <c r="K20" s="12">
        <v>21</v>
      </c>
      <c r="L20" s="13">
        <v>330367.12000000005</v>
      </c>
      <c r="M20" s="12">
        <v>21</v>
      </c>
      <c r="N20" s="13">
        <v>495058.44</v>
      </c>
      <c r="O20" s="12">
        <v>21</v>
      </c>
      <c r="P20" s="13">
        <v>324980.45</v>
      </c>
      <c r="Q20" s="12">
        <v>21</v>
      </c>
      <c r="R20" s="13">
        <v>357730.17</v>
      </c>
      <c r="S20" s="12">
        <v>21</v>
      </c>
      <c r="T20" s="13">
        <v>362671.52999999997</v>
      </c>
      <c r="U20" s="12">
        <v>21</v>
      </c>
      <c r="V20" s="13">
        <v>363101.83999999997</v>
      </c>
      <c r="W20" s="12">
        <v>25</v>
      </c>
      <c r="X20" s="13">
        <v>416027.39999999991</v>
      </c>
      <c r="Y20" s="12">
        <v>25</v>
      </c>
      <c r="Z20" s="13">
        <v>603592.80000000016</v>
      </c>
      <c r="AA20" s="32">
        <f t="shared" si="0"/>
        <v>4463396.28</v>
      </c>
    </row>
    <row r="21" spans="1:27" s="14" customFormat="1" ht="12" x14ac:dyDescent="0.2">
      <c r="A21" s="10">
        <v>30672542622</v>
      </c>
      <c r="B21" s="11" t="s">
        <v>20</v>
      </c>
      <c r="C21" s="12">
        <v>69</v>
      </c>
      <c r="D21" s="13">
        <v>885975.90999999968</v>
      </c>
      <c r="E21" s="12">
        <v>69</v>
      </c>
      <c r="F21" s="13">
        <v>888011.52</v>
      </c>
      <c r="G21" s="12">
        <v>69</v>
      </c>
      <c r="H21" s="13">
        <v>1092903.1499999997</v>
      </c>
      <c r="I21" s="12">
        <v>68</v>
      </c>
      <c r="J21" s="13">
        <v>1090958.6699999997</v>
      </c>
      <c r="K21" s="12">
        <v>68</v>
      </c>
      <c r="L21" s="13">
        <v>1101556.1400000004</v>
      </c>
      <c r="M21" s="12">
        <v>68</v>
      </c>
      <c r="N21" s="13">
        <v>1652709.0899999992</v>
      </c>
      <c r="O21" s="12">
        <v>68</v>
      </c>
      <c r="P21" s="13">
        <v>1102164.19</v>
      </c>
      <c r="Q21" s="12">
        <v>68</v>
      </c>
      <c r="R21" s="13">
        <v>1198681.24</v>
      </c>
      <c r="S21" s="12">
        <v>68</v>
      </c>
      <c r="T21" s="13">
        <v>1199719.49</v>
      </c>
      <c r="U21" s="12">
        <v>69</v>
      </c>
      <c r="V21" s="13">
        <v>1212740.2</v>
      </c>
      <c r="W21" s="12">
        <v>68</v>
      </c>
      <c r="X21" s="13">
        <v>1209323.29</v>
      </c>
      <c r="Y21" s="12">
        <v>68</v>
      </c>
      <c r="Z21" s="13">
        <v>1810093.48</v>
      </c>
      <c r="AA21" s="32">
        <f t="shared" si="0"/>
        <v>14444836.370000001</v>
      </c>
    </row>
    <row r="22" spans="1:27" s="14" customFormat="1" ht="12" x14ac:dyDescent="0.2">
      <c r="A22" s="10">
        <v>30672544153</v>
      </c>
      <c r="B22" s="11" t="s">
        <v>21</v>
      </c>
      <c r="C22" s="12">
        <v>59</v>
      </c>
      <c r="D22" s="13">
        <v>751208.16</v>
      </c>
      <c r="E22" s="12">
        <v>59</v>
      </c>
      <c r="F22" s="13">
        <v>752118.96</v>
      </c>
      <c r="G22" s="12">
        <v>59</v>
      </c>
      <c r="H22" s="13">
        <v>909293.50000000035</v>
      </c>
      <c r="I22" s="12">
        <v>72</v>
      </c>
      <c r="J22" s="13">
        <v>1077393.5400000005</v>
      </c>
      <c r="K22" s="12">
        <v>72</v>
      </c>
      <c r="L22" s="13">
        <v>1077600.5500000005</v>
      </c>
      <c r="M22" s="12">
        <v>72</v>
      </c>
      <c r="N22" s="13">
        <v>1617064.7500000005</v>
      </c>
      <c r="O22" s="12">
        <v>72</v>
      </c>
      <c r="P22" s="13">
        <v>1078617.6100000003</v>
      </c>
      <c r="Q22" s="12">
        <v>72</v>
      </c>
      <c r="R22" s="13">
        <v>1185745.3399999996</v>
      </c>
      <c r="S22" s="12">
        <v>72</v>
      </c>
      <c r="T22" s="13">
        <v>1192805.5599999994</v>
      </c>
      <c r="U22" s="12">
        <v>72</v>
      </c>
      <c r="V22" s="13">
        <v>1193558.8399999994</v>
      </c>
      <c r="W22" s="12">
        <v>72</v>
      </c>
      <c r="X22" s="13">
        <v>1194720.7899999993</v>
      </c>
      <c r="Y22" s="12">
        <v>72</v>
      </c>
      <c r="Z22" s="13">
        <v>1793634.8499999996</v>
      </c>
      <c r="AA22" s="32">
        <f t="shared" si="0"/>
        <v>13823762.449999999</v>
      </c>
    </row>
    <row r="23" spans="1:27" s="14" customFormat="1" ht="12" x14ac:dyDescent="0.2">
      <c r="A23" s="10">
        <v>30672554876</v>
      </c>
      <c r="B23" s="11" t="s">
        <v>22</v>
      </c>
      <c r="C23" s="12">
        <v>49</v>
      </c>
      <c r="D23" s="13">
        <v>685946.2699999999</v>
      </c>
      <c r="E23" s="12">
        <v>51</v>
      </c>
      <c r="F23" s="13">
        <v>680928.24999999988</v>
      </c>
      <c r="G23" s="12">
        <v>48</v>
      </c>
      <c r="H23" s="13">
        <v>810734.27000000048</v>
      </c>
      <c r="I23" s="12">
        <v>48</v>
      </c>
      <c r="J23" s="13">
        <v>810859.49000000046</v>
      </c>
      <c r="K23" s="12">
        <v>47</v>
      </c>
      <c r="L23" s="13">
        <v>794022.21000000043</v>
      </c>
      <c r="M23" s="12">
        <v>47</v>
      </c>
      <c r="N23" s="13">
        <v>1189584.8299999996</v>
      </c>
      <c r="O23" s="12">
        <v>47</v>
      </c>
      <c r="P23" s="13">
        <v>794783.13000000024</v>
      </c>
      <c r="Q23" s="12">
        <v>47</v>
      </c>
      <c r="R23" s="13">
        <v>864556.66000000038</v>
      </c>
      <c r="S23" s="12">
        <v>47</v>
      </c>
      <c r="T23" s="13">
        <v>871491.6600000005</v>
      </c>
      <c r="U23" s="12">
        <v>47</v>
      </c>
      <c r="V23" s="13">
        <v>872035.31000000029</v>
      </c>
      <c r="W23" s="12">
        <v>50</v>
      </c>
      <c r="X23" s="13">
        <v>916227.80000000028</v>
      </c>
      <c r="Y23" s="12">
        <v>50</v>
      </c>
      <c r="Z23" s="13">
        <v>1360581.2099999997</v>
      </c>
      <c r="AA23" s="32">
        <f t="shared" si="0"/>
        <v>10651751.090000004</v>
      </c>
    </row>
    <row r="24" spans="1:27" s="14" customFormat="1" ht="12" x14ac:dyDescent="0.2">
      <c r="A24" s="10">
        <v>30672579887</v>
      </c>
      <c r="B24" s="11" t="s">
        <v>23</v>
      </c>
      <c r="C24" s="12">
        <v>59</v>
      </c>
      <c r="D24" s="13">
        <v>789846.29</v>
      </c>
      <c r="E24" s="12">
        <v>59</v>
      </c>
      <c r="F24" s="13">
        <v>785935.76</v>
      </c>
      <c r="G24" s="12">
        <v>59</v>
      </c>
      <c r="H24" s="13">
        <v>902472.69000000064</v>
      </c>
      <c r="I24" s="12">
        <v>59</v>
      </c>
      <c r="J24" s="13">
        <v>897550.66000000038</v>
      </c>
      <c r="K24" s="12">
        <v>59</v>
      </c>
      <c r="L24" s="13">
        <v>897550.66000000038</v>
      </c>
      <c r="M24" s="12">
        <v>59</v>
      </c>
      <c r="N24" s="13">
        <v>1327028.33</v>
      </c>
      <c r="O24" s="12">
        <v>59</v>
      </c>
      <c r="P24" s="13">
        <v>897158.75000000047</v>
      </c>
      <c r="Q24" s="12">
        <v>59</v>
      </c>
      <c r="R24" s="13">
        <v>985451.38000000047</v>
      </c>
      <c r="S24" s="12">
        <v>59</v>
      </c>
      <c r="T24" s="13">
        <v>1030875.1000000003</v>
      </c>
      <c r="U24" s="12">
        <v>59</v>
      </c>
      <c r="V24" s="13">
        <v>1039792.1599999998</v>
      </c>
      <c r="W24" s="12">
        <v>59</v>
      </c>
      <c r="X24" s="13">
        <v>1023898.2399999999</v>
      </c>
      <c r="Y24" s="12">
        <v>59</v>
      </c>
      <c r="Z24" s="13">
        <v>1471486.030000001</v>
      </c>
      <c r="AA24" s="32">
        <f t="shared" si="0"/>
        <v>12049046.050000004</v>
      </c>
    </row>
    <row r="25" spans="1:27" s="14" customFormat="1" ht="12.75" thickBot="1" x14ac:dyDescent="0.25">
      <c r="A25" s="10">
        <v>30672970055</v>
      </c>
      <c r="B25" s="11" t="s">
        <v>24</v>
      </c>
      <c r="C25" s="12">
        <v>68</v>
      </c>
      <c r="D25" s="13">
        <v>740394.33999999985</v>
      </c>
      <c r="E25" s="12">
        <v>68</v>
      </c>
      <c r="F25" s="13">
        <v>750833.9099999998</v>
      </c>
      <c r="G25" s="12">
        <v>62</v>
      </c>
      <c r="H25" s="13">
        <v>1029175.8200000001</v>
      </c>
      <c r="I25" s="12">
        <v>63</v>
      </c>
      <c r="J25" s="13">
        <v>873171.12000000011</v>
      </c>
      <c r="K25" s="12">
        <v>65</v>
      </c>
      <c r="L25" s="13">
        <v>902430.71000000008</v>
      </c>
      <c r="M25" s="12">
        <v>65</v>
      </c>
      <c r="N25" s="13">
        <v>1273012.52</v>
      </c>
      <c r="O25" s="12">
        <v>65</v>
      </c>
      <c r="P25" s="13">
        <v>902241.25999999989</v>
      </c>
      <c r="Q25" s="12">
        <v>65</v>
      </c>
      <c r="R25" s="13">
        <v>978285.75</v>
      </c>
      <c r="S25" s="12">
        <v>65</v>
      </c>
      <c r="T25" s="13">
        <v>1006842.9399999997</v>
      </c>
      <c r="U25" s="12">
        <v>63</v>
      </c>
      <c r="V25" s="13">
        <v>1069790.9600000002</v>
      </c>
      <c r="W25" s="12">
        <v>63</v>
      </c>
      <c r="X25" s="13">
        <v>1042242.06</v>
      </c>
      <c r="Y25" s="12">
        <v>61</v>
      </c>
      <c r="Z25" s="13">
        <v>1019715.3599999999</v>
      </c>
      <c r="AA25" s="32">
        <f t="shared" si="0"/>
        <v>11588136.75</v>
      </c>
    </row>
    <row r="26" spans="1:27" s="19" customFormat="1" ht="21" customHeight="1" thickBot="1" x14ac:dyDescent="0.3">
      <c r="A26" s="15"/>
      <c r="B26" s="16" t="s">
        <v>25</v>
      </c>
      <c r="C26" s="17">
        <f t="shared" ref="C26:Z26" si="1">SUM(C5:C25)</f>
        <v>910</v>
      </c>
      <c r="D26" s="18">
        <f t="shared" si="1"/>
        <v>11659288.16</v>
      </c>
      <c r="E26" s="17">
        <f t="shared" si="1"/>
        <v>916</v>
      </c>
      <c r="F26" s="18">
        <f t="shared" si="1"/>
        <v>11672985.340000002</v>
      </c>
      <c r="G26" s="17">
        <f t="shared" si="1"/>
        <v>903</v>
      </c>
      <c r="H26" s="18">
        <f t="shared" si="1"/>
        <v>14233327.77</v>
      </c>
      <c r="I26" s="17">
        <f t="shared" si="1"/>
        <v>915</v>
      </c>
      <c r="J26" s="18">
        <f t="shared" si="1"/>
        <v>13996006.43</v>
      </c>
      <c r="K26" s="17">
        <f t="shared" si="1"/>
        <v>916</v>
      </c>
      <c r="L26" s="18">
        <f t="shared" si="1"/>
        <v>14065440.980000002</v>
      </c>
      <c r="M26" s="17">
        <f t="shared" si="1"/>
        <v>916</v>
      </c>
      <c r="N26" s="18">
        <f t="shared" si="1"/>
        <v>20892493.059999999</v>
      </c>
      <c r="O26" s="17">
        <f t="shared" si="1"/>
        <v>918</v>
      </c>
      <c r="P26" s="18">
        <f t="shared" si="1"/>
        <v>14080879.699999999</v>
      </c>
      <c r="Q26" s="17">
        <f t="shared" si="1"/>
        <v>915</v>
      </c>
      <c r="R26" s="18">
        <f t="shared" si="1"/>
        <v>15387762.260000004</v>
      </c>
      <c r="S26" s="17">
        <f t="shared" si="1"/>
        <v>917</v>
      </c>
      <c r="T26" s="18">
        <f t="shared" si="1"/>
        <v>15670029.939999998</v>
      </c>
      <c r="U26" s="17">
        <f t="shared" si="1"/>
        <v>917</v>
      </c>
      <c r="V26" s="18">
        <f t="shared" si="1"/>
        <v>15826473.799999999</v>
      </c>
      <c r="W26" s="17">
        <f t="shared" si="1"/>
        <v>927</v>
      </c>
      <c r="X26" s="18">
        <f t="shared" si="1"/>
        <v>15925610.66</v>
      </c>
      <c r="Y26" s="17">
        <f t="shared" si="1"/>
        <v>924</v>
      </c>
      <c r="Z26" s="18">
        <f t="shared" si="1"/>
        <v>23222533.480000004</v>
      </c>
      <c r="AA26" s="18">
        <f t="shared" si="0"/>
        <v>186632831.58000001</v>
      </c>
    </row>
    <row r="27" spans="1:27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4"/>
      <c r="J27" s="5"/>
      <c r="K27" s="4"/>
      <c r="L27" s="5"/>
      <c r="M27" s="4"/>
      <c r="N27" s="5"/>
      <c r="O27" s="4"/>
      <c r="P27" s="5"/>
      <c r="Q27" s="4"/>
      <c r="R27" s="5"/>
      <c r="S27" s="4"/>
      <c r="T27" s="5"/>
      <c r="U27" s="4"/>
      <c r="V27" s="5"/>
      <c r="W27" s="4"/>
      <c r="X27" s="5"/>
      <c r="Y27" s="4"/>
      <c r="Z27" s="5"/>
    </row>
    <row r="30" spans="1:27" s="24" customFormat="1" x14ac:dyDescent="0.25">
      <c r="A30" s="20"/>
      <c r="B30" s="21"/>
      <c r="C30" s="22"/>
      <c r="D30" s="23"/>
      <c r="E30" s="22"/>
      <c r="F30" s="23"/>
      <c r="G30" s="22"/>
      <c r="H30" s="23"/>
      <c r="I30" s="22"/>
      <c r="J30" s="23"/>
      <c r="K30" s="22"/>
      <c r="L30" s="23"/>
      <c r="M30" s="22"/>
      <c r="N30" s="23"/>
      <c r="O30" s="22"/>
      <c r="P30" s="23"/>
      <c r="Q30" s="22"/>
      <c r="R30" s="23"/>
      <c r="S30" s="22"/>
      <c r="T30" s="23"/>
      <c r="U30" s="22"/>
      <c r="V30" s="23"/>
      <c r="W30" s="22"/>
      <c r="X30" s="23"/>
      <c r="Y30" s="22"/>
      <c r="Z30" s="23"/>
    </row>
    <row r="34" spans="1:82" s="29" customFormat="1" x14ac:dyDescent="0.25">
      <c r="A34" s="25"/>
      <c r="B34" s="26"/>
      <c r="C34" s="27"/>
      <c r="D34" s="28"/>
      <c r="E34" s="27"/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27"/>
      <c r="R34" s="28"/>
      <c r="S34" s="27"/>
      <c r="T34" s="28"/>
      <c r="U34" s="27"/>
      <c r="V34" s="28"/>
      <c r="W34" s="27"/>
      <c r="X34" s="28"/>
      <c r="Y34" s="27"/>
      <c r="Z34" s="28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</row>
    <row r="37" spans="1:82" s="29" customFormat="1" x14ac:dyDescent="0.25">
      <c r="A37" s="25"/>
      <c r="B37" s="26"/>
      <c r="C37" s="27"/>
      <c r="D37" s="28"/>
      <c r="E37" s="27"/>
      <c r="F37" s="28"/>
      <c r="G37" s="27"/>
      <c r="H37" s="28"/>
      <c r="I37" s="27"/>
      <c r="J37" s="28"/>
      <c r="K37" s="27"/>
      <c r="L37" s="28"/>
      <c r="M37" s="27"/>
      <c r="N37" s="28"/>
      <c r="O37" s="27"/>
      <c r="P37" s="28"/>
      <c r="Q37" s="27"/>
      <c r="R37" s="28"/>
      <c r="S37" s="27"/>
      <c r="T37" s="28"/>
      <c r="U37" s="27"/>
      <c r="V37" s="28"/>
      <c r="W37" s="27"/>
      <c r="X37" s="28"/>
      <c r="Y37" s="27"/>
      <c r="Z37" s="28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</row>
  </sheetData>
  <mergeCells count="16">
    <mergeCell ref="S3:T3"/>
    <mergeCell ref="U3:V3"/>
    <mergeCell ref="W3:X3"/>
    <mergeCell ref="Y3:Z3"/>
    <mergeCell ref="AA3:AA4"/>
    <mergeCell ref="I3:J3"/>
    <mergeCell ref="K3:L3"/>
    <mergeCell ref="M3:N3"/>
    <mergeCell ref="O3:P3"/>
    <mergeCell ref="Q3:R3"/>
    <mergeCell ref="A1:G1"/>
    <mergeCell ref="A3:A4"/>
    <mergeCell ref="B3:B4"/>
    <mergeCell ref="C3:D3"/>
    <mergeCell ref="E3:F3"/>
    <mergeCell ref="G3:H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B0882-68FE-4280-A378-35D07D31F746}">
  <dimension ref="A1:AN37"/>
  <sheetViews>
    <sheetView zoomScale="106" zoomScaleNormal="106" workbookViewId="0">
      <pane xSplit="2" ySplit="4" topLeftCell="W5" activePane="bottomRight" state="frozen"/>
      <selection pane="topRight" activeCell="D1" sqref="D1"/>
      <selection pane="bottomLeft" activeCell="A5" sqref="A5"/>
      <selection pane="bottomRight" activeCell="AN33" sqref="AN33"/>
    </sheetView>
  </sheetViews>
  <sheetFormatPr baseColWidth="10" defaultRowHeight="15" x14ac:dyDescent="0.25"/>
  <cols>
    <col min="1" max="1" width="14.5703125" style="25" hidden="1" customWidth="1"/>
    <col min="2" max="2" width="26.28515625" style="26" customWidth="1"/>
    <col min="3" max="3" width="9.28515625" style="27" customWidth="1"/>
    <col min="4" max="4" width="15.42578125" style="28" customWidth="1"/>
    <col min="5" max="5" width="9.28515625" style="27" customWidth="1"/>
    <col min="6" max="6" width="15.42578125" style="28" customWidth="1"/>
    <col min="7" max="7" width="9.28515625" style="27" customWidth="1"/>
    <col min="8" max="8" width="15.42578125" style="28" customWidth="1"/>
    <col min="9" max="9" width="14.85546875" style="28" customWidth="1"/>
    <col min="10" max="10" width="9" style="27" customWidth="1"/>
    <col min="11" max="11" width="15.42578125" style="28" customWidth="1"/>
    <col min="12" max="12" width="9" style="27" customWidth="1"/>
    <col min="13" max="13" width="15.42578125" style="28" customWidth="1"/>
    <col min="14" max="14" width="9" style="27" customWidth="1"/>
    <col min="15" max="15" width="15.42578125" style="28" customWidth="1"/>
    <col min="16" max="16" width="15" style="28" customWidth="1"/>
    <col min="17" max="17" width="9" style="27" customWidth="1"/>
    <col min="18" max="18" width="15.42578125" style="28" customWidth="1"/>
    <col min="19" max="19" width="9" style="27" customWidth="1"/>
    <col min="20" max="20" width="15.42578125" style="28" customWidth="1"/>
    <col min="21" max="21" width="9" style="27" customWidth="1"/>
    <col min="22" max="22" width="15.42578125" style="28" customWidth="1"/>
    <col min="23" max="23" width="14.5703125" style="28" customWidth="1"/>
    <col min="24" max="24" width="9" style="27" customWidth="1"/>
    <col min="25" max="25" width="15.42578125" style="28" customWidth="1"/>
    <col min="26" max="26" width="9" style="27" customWidth="1"/>
    <col min="27" max="27" width="15.42578125" style="28" customWidth="1"/>
    <col min="28" max="28" width="9" style="27" customWidth="1"/>
    <col min="29" max="29" width="15.42578125" style="28" customWidth="1"/>
    <col min="30" max="30" width="14.5703125" style="28" customWidth="1"/>
    <col min="31" max="16384" width="11.42578125" style="1"/>
  </cols>
  <sheetData>
    <row r="1" spans="1:30" ht="79.5" customHeight="1" x14ac:dyDescent="0.25">
      <c r="A1" s="69" t="s">
        <v>164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30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</row>
    <row r="3" spans="1:30" ht="21.75" customHeight="1" x14ac:dyDescent="0.25">
      <c r="A3" s="71" t="s">
        <v>0</v>
      </c>
      <c r="B3" s="73" t="s">
        <v>1</v>
      </c>
      <c r="C3" s="75" t="s">
        <v>165</v>
      </c>
      <c r="D3" s="76"/>
      <c r="E3" s="75" t="s">
        <v>166</v>
      </c>
      <c r="F3" s="76"/>
      <c r="G3" s="75" t="s">
        <v>167</v>
      </c>
      <c r="H3" s="76"/>
      <c r="I3" s="67" t="s">
        <v>168</v>
      </c>
      <c r="J3" s="75" t="s">
        <v>169</v>
      </c>
      <c r="K3" s="76"/>
      <c r="L3" s="75" t="s">
        <v>170</v>
      </c>
      <c r="M3" s="76"/>
      <c r="N3" s="75" t="s">
        <v>172</v>
      </c>
      <c r="O3" s="76"/>
      <c r="P3" s="67" t="s">
        <v>171</v>
      </c>
      <c r="Q3" s="75" t="s">
        <v>173</v>
      </c>
      <c r="R3" s="76"/>
      <c r="S3" s="75" t="s">
        <v>174</v>
      </c>
      <c r="T3" s="76"/>
      <c r="U3" s="75" t="s">
        <v>175</v>
      </c>
      <c r="V3" s="76"/>
      <c r="W3" s="67" t="s">
        <v>176</v>
      </c>
      <c r="X3" s="75" t="s">
        <v>177</v>
      </c>
      <c r="Y3" s="76"/>
      <c r="Z3" s="75" t="s">
        <v>178</v>
      </c>
      <c r="AA3" s="76"/>
      <c r="AB3" s="75" t="s">
        <v>179</v>
      </c>
      <c r="AC3" s="76"/>
      <c r="AD3" s="67" t="s">
        <v>180</v>
      </c>
    </row>
    <row r="4" spans="1:30" s="9" customFormat="1" ht="24.75" customHeight="1" x14ac:dyDescent="0.25">
      <c r="A4" s="72"/>
      <c r="B4" s="74"/>
      <c r="C4" s="51" t="s">
        <v>2</v>
      </c>
      <c r="D4" s="52" t="s">
        <v>3</v>
      </c>
      <c r="E4" s="51" t="s">
        <v>2</v>
      </c>
      <c r="F4" s="52" t="s">
        <v>3</v>
      </c>
      <c r="G4" s="51" t="s">
        <v>2</v>
      </c>
      <c r="H4" s="52" t="s">
        <v>3</v>
      </c>
      <c r="I4" s="68"/>
      <c r="J4" s="51" t="s">
        <v>2</v>
      </c>
      <c r="K4" s="52" t="s">
        <v>3</v>
      </c>
      <c r="L4" s="51" t="s">
        <v>2</v>
      </c>
      <c r="M4" s="52" t="s">
        <v>3</v>
      </c>
      <c r="N4" s="51" t="s">
        <v>2</v>
      </c>
      <c r="O4" s="52" t="s">
        <v>3</v>
      </c>
      <c r="P4" s="68"/>
      <c r="Q4" s="51" t="s">
        <v>2</v>
      </c>
      <c r="R4" s="52" t="s">
        <v>3</v>
      </c>
      <c r="S4" s="51" t="s">
        <v>2</v>
      </c>
      <c r="T4" s="52" t="s">
        <v>3</v>
      </c>
      <c r="U4" s="51" t="s">
        <v>2</v>
      </c>
      <c r="V4" s="52" t="s">
        <v>3</v>
      </c>
      <c r="W4" s="68"/>
      <c r="X4" s="51" t="s">
        <v>2</v>
      </c>
      <c r="Y4" s="52" t="s">
        <v>3</v>
      </c>
      <c r="Z4" s="51" t="s">
        <v>2</v>
      </c>
      <c r="AA4" s="52" t="s">
        <v>3</v>
      </c>
      <c r="AB4" s="51" t="s">
        <v>2</v>
      </c>
      <c r="AC4" s="52" t="s">
        <v>3</v>
      </c>
      <c r="AD4" s="68"/>
    </row>
    <row r="5" spans="1:30" s="14" customFormat="1" ht="12" x14ac:dyDescent="0.2">
      <c r="A5" s="10">
        <v>30697887349</v>
      </c>
      <c r="B5" s="11" t="s">
        <v>4</v>
      </c>
      <c r="C5" s="12">
        <v>23</v>
      </c>
      <c r="D5" s="13">
        <v>11843958.399999999</v>
      </c>
      <c r="E5" s="12">
        <f>21+2</f>
        <v>23</v>
      </c>
      <c r="F5" s="13">
        <v>11960105.089999998</v>
      </c>
      <c r="G5" s="12">
        <v>22</v>
      </c>
      <c r="H5" s="13">
        <v>15210607.23</v>
      </c>
      <c r="I5" s="32">
        <f>+D5+F5+H5</f>
        <v>39014670.719999999</v>
      </c>
      <c r="J5" s="12">
        <v>22</v>
      </c>
      <c r="K5" s="13">
        <v>14028033.4</v>
      </c>
      <c r="L5" s="12">
        <v>20</v>
      </c>
      <c r="M5" s="13">
        <v>13344716.850000001</v>
      </c>
      <c r="N5" s="12">
        <v>20</v>
      </c>
      <c r="O5" s="13">
        <v>20619052.189999998</v>
      </c>
      <c r="P5" s="32">
        <f>+K5+M5+O5</f>
        <v>47991802.439999998</v>
      </c>
      <c r="Q5" s="12">
        <v>19</v>
      </c>
      <c r="R5" s="13">
        <v>15536571.4</v>
      </c>
      <c r="S5" s="12">
        <v>19</v>
      </c>
      <c r="T5" s="13">
        <v>16219110.380000001</v>
      </c>
      <c r="U5" s="12">
        <v>19</v>
      </c>
      <c r="V5" s="13">
        <v>19568744.350000005</v>
      </c>
      <c r="W5" s="32">
        <f>+R5+T5+V5</f>
        <v>51324426.13000001</v>
      </c>
      <c r="X5" s="12">
        <v>19</v>
      </c>
      <c r="Y5" s="13">
        <v>18469492.690000005</v>
      </c>
      <c r="Z5" s="12">
        <v>19</v>
      </c>
      <c r="AA5" s="13">
        <v>17997622.060000002</v>
      </c>
      <c r="AB5" s="12">
        <v>19</v>
      </c>
      <c r="AC5" s="13">
        <v>31939259.48</v>
      </c>
      <c r="AD5" s="32">
        <f>+Y5+AA5+AC5</f>
        <v>68406374.230000004</v>
      </c>
    </row>
    <row r="6" spans="1:30" s="14" customFormat="1" ht="12" x14ac:dyDescent="0.2">
      <c r="A6" s="10">
        <v>30672543300</v>
      </c>
      <c r="B6" s="11" t="s">
        <v>5</v>
      </c>
      <c r="C6" s="12">
        <v>77</v>
      </c>
      <c r="D6" s="13">
        <v>44360617.370000005</v>
      </c>
      <c r="E6" s="12">
        <v>77</v>
      </c>
      <c r="F6" s="13">
        <v>45257947.140000008</v>
      </c>
      <c r="G6" s="12">
        <v>77</v>
      </c>
      <c r="H6" s="13">
        <v>45488666.750000015</v>
      </c>
      <c r="I6" s="32">
        <f t="shared" ref="I6:I25" si="0">+D6+F6+H6</f>
        <v>135107231.26000005</v>
      </c>
      <c r="J6" s="12">
        <v>77</v>
      </c>
      <c r="K6" s="13">
        <v>56848545.289999999</v>
      </c>
      <c r="L6" s="12">
        <v>77</v>
      </c>
      <c r="M6" s="13">
        <v>57723908.300000012</v>
      </c>
      <c r="N6" s="12">
        <v>77</v>
      </c>
      <c r="O6" s="13">
        <v>85742811.319999978</v>
      </c>
      <c r="P6" s="32">
        <f t="shared" ref="P6:P25" si="1">+K6+M6+O6</f>
        <v>200315264.90999997</v>
      </c>
      <c r="Q6" s="12">
        <v>77</v>
      </c>
      <c r="R6" s="13">
        <v>71640115.620000005</v>
      </c>
      <c r="S6" s="12">
        <v>77</v>
      </c>
      <c r="T6" s="13">
        <v>68288481.769999981</v>
      </c>
      <c r="U6" s="12">
        <v>76</v>
      </c>
      <c r="V6" s="13">
        <v>81812396.709999993</v>
      </c>
      <c r="W6" s="32">
        <f t="shared" ref="W6:W25" si="2">+R6+T6+V6</f>
        <v>221740994.09999996</v>
      </c>
      <c r="X6" s="12">
        <v>76</v>
      </c>
      <c r="Y6" s="13">
        <v>76527407.459999949</v>
      </c>
      <c r="Z6" s="12">
        <v>76</v>
      </c>
      <c r="AA6" s="13">
        <v>75874763.029999971</v>
      </c>
      <c r="AB6" s="12">
        <v>76</v>
      </c>
      <c r="AC6" s="13">
        <v>135997610.10999998</v>
      </c>
      <c r="AD6" s="32">
        <f t="shared" ref="AD6:AD25" si="3">+Y6+AA6+AC6</f>
        <v>288399780.5999999</v>
      </c>
    </row>
    <row r="7" spans="1:30" s="14" customFormat="1" ht="12" x14ac:dyDescent="0.2">
      <c r="A7" s="10">
        <v>30672610423</v>
      </c>
      <c r="B7" s="11" t="s">
        <v>6</v>
      </c>
      <c r="C7" s="12">
        <v>48</v>
      </c>
      <c r="D7" s="13">
        <v>27876880.020000003</v>
      </c>
      <c r="E7" s="12">
        <v>49</v>
      </c>
      <c r="F7" s="13">
        <v>30714253.559999991</v>
      </c>
      <c r="G7" s="12">
        <v>48</v>
      </c>
      <c r="H7" s="13">
        <v>34944052.120000005</v>
      </c>
      <c r="I7" s="32">
        <f t="shared" si="0"/>
        <v>93535185.700000003</v>
      </c>
      <c r="J7" s="12">
        <v>48</v>
      </c>
      <c r="K7" s="13">
        <v>41535567.449999988</v>
      </c>
      <c r="L7" s="12">
        <v>48</v>
      </c>
      <c r="M7" s="13">
        <v>32348024.189999986</v>
      </c>
      <c r="N7" s="12">
        <v>48</v>
      </c>
      <c r="O7" s="13">
        <v>49783852.080000006</v>
      </c>
      <c r="P7" s="32">
        <f t="shared" si="1"/>
        <v>123667443.71999997</v>
      </c>
      <c r="Q7" s="12">
        <v>48</v>
      </c>
      <c r="R7" s="13">
        <v>39609888.179999985</v>
      </c>
      <c r="S7" s="12">
        <v>48</v>
      </c>
      <c r="T7" s="13">
        <v>38878853.20000001</v>
      </c>
      <c r="U7" s="12">
        <v>48</v>
      </c>
      <c r="V7" s="13">
        <v>48972845.800000004</v>
      </c>
      <c r="W7" s="32">
        <f t="shared" si="2"/>
        <v>127461587.18000001</v>
      </c>
      <c r="X7" s="12">
        <v>48</v>
      </c>
      <c r="Y7" s="13">
        <v>51369175.090000004</v>
      </c>
      <c r="Z7" s="12">
        <v>47</v>
      </c>
      <c r="AA7" s="13">
        <v>43341451.04999999</v>
      </c>
      <c r="AB7" s="12">
        <v>47</v>
      </c>
      <c r="AC7" s="13">
        <v>79708668.610000044</v>
      </c>
      <c r="AD7" s="32">
        <f t="shared" si="3"/>
        <v>174419294.75000003</v>
      </c>
    </row>
    <row r="8" spans="1:30" s="14" customFormat="1" ht="12" x14ac:dyDescent="0.2">
      <c r="A8" s="10">
        <v>30702439783</v>
      </c>
      <c r="B8" s="11" t="s">
        <v>7</v>
      </c>
      <c r="C8" s="12">
        <v>15</v>
      </c>
      <c r="D8" s="13">
        <v>8185825.9000000004</v>
      </c>
      <c r="E8" s="12">
        <v>15</v>
      </c>
      <c r="F8" s="13">
        <v>8277050.1500000004</v>
      </c>
      <c r="G8" s="12">
        <v>15</v>
      </c>
      <c r="H8" s="13">
        <v>8136067.2400000002</v>
      </c>
      <c r="I8" s="32">
        <f t="shared" si="0"/>
        <v>24598943.289999999</v>
      </c>
      <c r="J8" s="12">
        <v>15</v>
      </c>
      <c r="K8" s="13">
        <v>10326523.969999999</v>
      </c>
      <c r="L8" s="12">
        <v>15</v>
      </c>
      <c r="M8" s="13">
        <v>10260352.259999998</v>
      </c>
      <c r="N8" s="12">
        <v>15</v>
      </c>
      <c r="O8" s="13">
        <v>14915822.589999998</v>
      </c>
      <c r="P8" s="32">
        <f t="shared" si="1"/>
        <v>35502698.819999993</v>
      </c>
      <c r="Q8" s="12">
        <v>15</v>
      </c>
      <c r="R8" s="13">
        <v>12356583.139999999</v>
      </c>
      <c r="S8" s="12">
        <v>15</v>
      </c>
      <c r="T8" s="13">
        <v>12163000.580000002</v>
      </c>
      <c r="U8" s="12">
        <v>15</v>
      </c>
      <c r="V8" s="13">
        <v>14708180.82</v>
      </c>
      <c r="W8" s="32">
        <f t="shared" si="2"/>
        <v>39227764.539999999</v>
      </c>
      <c r="X8" s="12">
        <v>15</v>
      </c>
      <c r="Y8" s="13">
        <v>13657158.139999999</v>
      </c>
      <c r="Z8" s="12">
        <v>15</v>
      </c>
      <c r="AA8" s="13">
        <v>13657158.139999999</v>
      </c>
      <c r="AB8" s="12">
        <v>15</v>
      </c>
      <c r="AC8" s="13">
        <v>25341197.73</v>
      </c>
      <c r="AD8" s="32">
        <f t="shared" si="3"/>
        <v>52655514.009999998</v>
      </c>
    </row>
    <row r="9" spans="1:30" s="14" customFormat="1" ht="12" x14ac:dyDescent="0.2">
      <c r="A9" s="10">
        <v>30672652738</v>
      </c>
      <c r="B9" s="11" t="s">
        <v>8</v>
      </c>
      <c r="C9" s="12">
        <v>56</v>
      </c>
      <c r="D9" s="13">
        <v>25169445.620000001</v>
      </c>
      <c r="E9" s="12">
        <v>57</v>
      </c>
      <c r="F9" s="13">
        <v>25160043.999999996</v>
      </c>
      <c r="G9" s="12">
        <v>57</v>
      </c>
      <c r="H9" s="13">
        <v>26118365.409999996</v>
      </c>
      <c r="I9" s="32">
        <f t="shared" si="0"/>
        <v>76447855.030000001</v>
      </c>
      <c r="J9" s="12">
        <v>57</v>
      </c>
      <c r="K9" s="13">
        <v>32944561.329999998</v>
      </c>
      <c r="L9" s="12">
        <v>56</v>
      </c>
      <c r="M9" s="13">
        <v>32492998.719999999</v>
      </c>
      <c r="N9" s="12">
        <v>54</v>
      </c>
      <c r="O9" s="13">
        <v>47906363.07</v>
      </c>
      <c r="P9" s="32">
        <f t="shared" si="1"/>
        <v>113343923.12</v>
      </c>
      <c r="Q9" s="12">
        <v>54</v>
      </c>
      <c r="R9" s="13">
        <v>39396097.649999999</v>
      </c>
      <c r="S9" s="12">
        <v>46</v>
      </c>
      <c r="T9" s="13">
        <v>49334554.270000003</v>
      </c>
      <c r="U9" s="12">
        <v>42</v>
      </c>
      <c r="V9" s="13">
        <v>38669801.299999997</v>
      </c>
      <c r="W9" s="32">
        <f t="shared" si="2"/>
        <v>127400453.22</v>
      </c>
      <c r="X9" s="12">
        <v>42</v>
      </c>
      <c r="Y9" s="13">
        <v>35910449.860000007</v>
      </c>
      <c r="Z9" s="12">
        <v>41</v>
      </c>
      <c r="AA9" s="13">
        <v>50999820.010000005</v>
      </c>
      <c r="AB9" s="12">
        <v>40</v>
      </c>
      <c r="AC9" s="13">
        <v>71209467.090000004</v>
      </c>
      <c r="AD9" s="32">
        <f t="shared" si="3"/>
        <v>158119736.96000001</v>
      </c>
    </row>
    <row r="10" spans="1:30" s="14" customFormat="1" ht="12" x14ac:dyDescent="0.2">
      <c r="A10" s="10">
        <v>30672560841</v>
      </c>
      <c r="B10" s="11" t="s">
        <v>9</v>
      </c>
      <c r="C10" s="12">
        <v>71</v>
      </c>
      <c r="D10" s="13">
        <v>44221421.32</v>
      </c>
      <c r="E10" s="12">
        <v>71</v>
      </c>
      <c r="F10" s="13">
        <v>43084821.660000019</v>
      </c>
      <c r="G10" s="12">
        <v>66</v>
      </c>
      <c r="H10" s="13">
        <v>42288234.93</v>
      </c>
      <c r="I10" s="32">
        <f t="shared" si="0"/>
        <v>129594477.91000003</v>
      </c>
      <c r="J10" s="12">
        <v>66</v>
      </c>
      <c r="K10" s="13">
        <v>52844038.759999983</v>
      </c>
      <c r="L10" s="12">
        <v>66</v>
      </c>
      <c r="M10" s="13">
        <v>52589858.540000007</v>
      </c>
      <c r="N10" s="12">
        <v>66</v>
      </c>
      <c r="O10" s="13">
        <v>77447496.899999991</v>
      </c>
      <c r="P10" s="32">
        <f t="shared" si="1"/>
        <v>182881394.19999999</v>
      </c>
      <c r="Q10" s="12">
        <v>67</v>
      </c>
      <c r="R10" s="13">
        <v>60176215.659999974</v>
      </c>
      <c r="S10" s="12">
        <v>66</v>
      </c>
      <c r="T10" s="13">
        <v>60723693.299999975</v>
      </c>
      <c r="U10" s="12">
        <v>66</v>
      </c>
      <c r="V10" s="13">
        <v>74368157.430000007</v>
      </c>
      <c r="W10" s="32">
        <f t="shared" si="2"/>
        <v>195268066.38999996</v>
      </c>
      <c r="X10" s="12">
        <v>66</v>
      </c>
      <c r="Y10" s="13">
        <v>71511352.660000026</v>
      </c>
      <c r="Z10" s="12">
        <v>66</v>
      </c>
      <c r="AA10" s="13">
        <v>76195886.770000026</v>
      </c>
      <c r="AB10" s="12">
        <v>66</v>
      </c>
      <c r="AC10" s="13">
        <v>130700546.92000005</v>
      </c>
      <c r="AD10" s="32">
        <f t="shared" si="3"/>
        <v>278407786.35000014</v>
      </c>
    </row>
    <row r="11" spans="1:30" s="14" customFormat="1" ht="12" x14ac:dyDescent="0.2">
      <c r="A11" s="10">
        <v>30672610733</v>
      </c>
      <c r="B11" s="11" t="s">
        <v>10</v>
      </c>
      <c r="C11" s="12">
        <v>61</v>
      </c>
      <c r="D11" s="13">
        <v>26864441</v>
      </c>
      <c r="E11" s="12">
        <v>61</v>
      </c>
      <c r="F11" s="13">
        <v>31142530.860000011</v>
      </c>
      <c r="G11" s="12">
        <v>61</v>
      </c>
      <c r="H11" s="13">
        <v>29552294.740000002</v>
      </c>
      <c r="I11" s="32">
        <f t="shared" si="0"/>
        <v>87559266.600000024</v>
      </c>
      <c r="J11" s="12">
        <v>61</v>
      </c>
      <c r="K11" s="13">
        <v>35801575.109999977</v>
      </c>
      <c r="L11" s="12">
        <v>61</v>
      </c>
      <c r="M11" s="13">
        <v>35837888.390000001</v>
      </c>
      <c r="N11" s="12">
        <v>61</v>
      </c>
      <c r="O11" s="13">
        <v>53973432.410000004</v>
      </c>
      <c r="P11" s="32">
        <f t="shared" si="1"/>
        <v>125612895.90999997</v>
      </c>
      <c r="Q11" s="12">
        <v>61</v>
      </c>
      <c r="R11" s="13">
        <v>44222766.660000004</v>
      </c>
      <c r="S11" s="12">
        <v>61</v>
      </c>
      <c r="T11" s="13">
        <v>43430498.410000004</v>
      </c>
      <c r="U11" s="12">
        <v>61</v>
      </c>
      <c r="V11" s="13">
        <v>57853691.70000001</v>
      </c>
      <c r="W11" s="32">
        <f t="shared" si="2"/>
        <v>145506956.77000001</v>
      </c>
      <c r="X11" s="12">
        <v>60</v>
      </c>
      <c r="Y11" s="13">
        <v>48114265.849999979</v>
      </c>
      <c r="Z11" s="12">
        <v>60</v>
      </c>
      <c r="AA11" s="13">
        <v>50366234.529999994</v>
      </c>
      <c r="AB11" s="12">
        <v>60</v>
      </c>
      <c r="AC11" s="13">
        <v>94808956.199999943</v>
      </c>
      <c r="AD11" s="32">
        <f t="shared" si="3"/>
        <v>193289456.57999992</v>
      </c>
    </row>
    <row r="12" spans="1:30" s="14" customFormat="1" ht="12" x14ac:dyDescent="0.2">
      <c r="A12" s="10">
        <v>30672595955</v>
      </c>
      <c r="B12" s="11" t="s">
        <v>11</v>
      </c>
      <c r="C12" s="12">
        <v>27</v>
      </c>
      <c r="D12" s="13">
        <v>15292513.299999999</v>
      </c>
      <c r="E12" s="12">
        <v>23</v>
      </c>
      <c r="F12" s="13">
        <v>14893105.869999997</v>
      </c>
      <c r="G12" s="12">
        <v>23</v>
      </c>
      <c r="H12" s="13">
        <v>13986432.99</v>
      </c>
      <c r="I12" s="32">
        <f t="shared" si="0"/>
        <v>44172052.159999996</v>
      </c>
      <c r="J12" s="12">
        <v>23</v>
      </c>
      <c r="K12" s="13">
        <v>17443828.02</v>
      </c>
      <c r="L12" s="12">
        <v>23</v>
      </c>
      <c r="M12" s="13">
        <v>17769094.089999996</v>
      </c>
      <c r="N12" s="12">
        <v>23</v>
      </c>
      <c r="O12" s="13">
        <v>27706718.290000007</v>
      </c>
      <c r="P12" s="32">
        <f t="shared" si="1"/>
        <v>62919640.400000006</v>
      </c>
      <c r="Q12" s="12">
        <v>23</v>
      </c>
      <c r="R12" s="13">
        <v>23051559.420000002</v>
      </c>
      <c r="S12" s="12">
        <v>23</v>
      </c>
      <c r="T12" s="13">
        <v>22492150.140000001</v>
      </c>
      <c r="U12" s="12">
        <v>23</v>
      </c>
      <c r="V12" s="13">
        <v>26937233.069999997</v>
      </c>
      <c r="W12" s="32">
        <f t="shared" si="2"/>
        <v>72480942.629999995</v>
      </c>
      <c r="X12" s="12">
        <v>23</v>
      </c>
      <c r="Y12" s="13">
        <v>26050639.140000004</v>
      </c>
      <c r="Z12" s="12">
        <v>23</v>
      </c>
      <c r="AA12" s="13">
        <v>27186707.900000002</v>
      </c>
      <c r="AB12" s="12">
        <v>22</v>
      </c>
      <c r="AC12" s="13">
        <v>43544841.530000001</v>
      </c>
      <c r="AD12" s="32">
        <f t="shared" si="3"/>
        <v>96782188.570000008</v>
      </c>
    </row>
    <row r="13" spans="1:30" s="14" customFormat="1" ht="12" x14ac:dyDescent="0.2">
      <c r="A13" s="10">
        <v>30672625714</v>
      </c>
      <c r="B13" s="11" t="s">
        <v>12</v>
      </c>
      <c r="C13" s="12">
        <v>103</v>
      </c>
      <c r="D13" s="13">
        <v>50595640.150000036</v>
      </c>
      <c r="E13" s="12">
        <v>102</v>
      </c>
      <c r="F13" s="13">
        <v>48655473.800000034</v>
      </c>
      <c r="G13" s="12">
        <v>94</v>
      </c>
      <c r="H13" s="13">
        <v>49048769.410000011</v>
      </c>
      <c r="I13" s="32">
        <f t="shared" si="0"/>
        <v>148299883.36000007</v>
      </c>
      <c r="J13" s="12">
        <v>94</v>
      </c>
      <c r="K13" s="13">
        <v>60376671.5</v>
      </c>
      <c r="L13" s="12">
        <v>94</v>
      </c>
      <c r="M13" s="13">
        <v>60358397.949999988</v>
      </c>
      <c r="N13" s="12">
        <v>94</v>
      </c>
      <c r="O13" s="13">
        <v>88252675.899999961</v>
      </c>
      <c r="P13" s="32">
        <f t="shared" si="1"/>
        <v>208987745.34999996</v>
      </c>
      <c r="Q13" s="12">
        <v>94</v>
      </c>
      <c r="R13" s="13">
        <v>73576056.289999977</v>
      </c>
      <c r="S13" s="12">
        <v>94</v>
      </c>
      <c r="T13" s="13">
        <v>72429587.610000014</v>
      </c>
      <c r="U13" s="12">
        <v>94</v>
      </c>
      <c r="V13" s="13">
        <v>88107645.849999979</v>
      </c>
      <c r="W13" s="32">
        <f t="shared" si="2"/>
        <v>234113289.74999994</v>
      </c>
      <c r="X13" s="12">
        <v>94</v>
      </c>
      <c r="Y13" s="13">
        <v>82233269.100000009</v>
      </c>
      <c r="Z13" s="12">
        <v>94</v>
      </c>
      <c r="AA13" s="13">
        <v>83083732.720000014</v>
      </c>
      <c r="AB13" s="12">
        <v>94</v>
      </c>
      <c r="AC13" s="13">
        <v>152964556.57999995</v>
      </c>
      <c r="AD13" s="32">
        <f t="shared" si="3"/>
        <v>318281558.39999998</v>
      </c>
    </row>
    <row r="14" spans="1:30" s="14" customFormat="1" ht="12" x14ac:dyDescent="0.2">
      <c r="A14" s="10">
        <v>30710971958</v>
      </c>
      <c r="B14" s="11" t="s">
        <v>13</v>
      </c>
      <c r="C14" s="12">
        <v>25</v>
      </c>
      <c r="D14" s="13">
        <v>14490342.730000002</v>
      </c>
      <c r="E14" s="12">
        <v>25</v>
      </c>
      <c r="F14" s="13">
        <v>16190228.34</v>
      </c>
      <c r="G14" s="12">
        <v>25</v>
      </c>
      <c r="H14" s="13">
        <v>19374194.219999999</v>
      </c>
      <c r="I14" s="32">
        <f t="shared" si="0"/>
        <v>50054765.289999999</v>
      </c>
      <c r="J14" s="12">
        <v>25</v>
      </c>
      <c r="K14" s="13">
        <v>18525827.739999995</v>
      </c>
      <c r="L14" s="12">
        <v>23</v>
      </c>
      <c r="M14" s="13">
        <v>17085247.139999993</v>
      </c>
      <c r="N14" s="12">
        <v>23</v>
      </c>
      <c r="O14" s="13">
        <v>25932731.400000002</v>
      </c>
      <c r="P14" s="32">
        <f t="shared" si="1"/>
        <v>61543806.279999986</v>
      </c>
      <c r="Q14" s="12">
        <v>23</v>
      </c>
      <c r="R14" s="13">
        <v>20540759.860000007</v>
      </c>
      <c r="S14" s="12">
        <v>23</v>
      </c>
      <c r="T14" s="13">
        <v>21180454.170000006</v>
      </c>
      <c r="U14" s="12">
        <v>23</v>
      </c>
      <c r="V14" s="13">
        <v>24801759.810000006</v>
      </c>
      <c r="W14" s="32">
        <f t="shared" si="2"/>
        <v>66522973.840000018</v>
      </c>
      <c r="X14" s="12">
        <v>23</v>
      </c>
      <c r="Y14" s="13">
        <v>23492036.700000003</v>
      </c>
      <c r="Z14" s="12">
        <v>23</v>
      </c>
      <c r="AA14" s="13">
        <v>23492036.700000003</v>
      </c>
      <c r="AB14" s="12">
        <v>23</v>
      </c>
      <c r="AC14" s="13">
        <v>40488328.520000011</v>
      </c>
      <c r="AD14" s="32">
        <f t="shared" si="3"/>
        <v>87472401.920000017</v>
      </c>
    </row>
    <row r="15" spans="1:30" s="14" customFormat="1" ht="12" x14ac:dyDescent="0.2">
      <c r="A15" s="10">
        <v>30672852060</v>
      </c>
      <c r="B15" s="11" t="s">
        <v>14</v>
      </c>
      <c r="C15" s="12">
        <v>51</v>
      </c>
      <c r="D15" s="13">
        <v>28092800.629999995</v>
      </c>
      <c r="E15" s="12">
        <v>51</v>
      </c>
      <c r="F15" s="13">
        <v>28140569.129999995</v>
      </c>
      <c r="G15" s="12">
        <v>51</v>
      </c>
      <c r="H15" s="13">
        <v>28083492.360000003</v>
      </c>
      <c r="I15" s="32">
        <f t="shared" si="0"/>
        <v>84316862.11999999</v>
      </c>
      <c r="J15" s="12">
        <v>51</v>
      </c>
      <c r="K15" s="13">
        <v>34785702.799999997</v>
      </c>
      <c r="L15" s="12">
        <v>50</v>
      </c>
      <c r="M15" s="13">
        <v>33670231.149999999</v>
      </c>
      <c r="N15" s="12">
        <v>51</v>
      </c>
      <c r="O15" s="13">
        <v>52130855.61999999</v>
      </c>
      <c r="P15" s="32">
        <f t="shared" si="1"/>
        <v>120586789.56999998</v>
      </c>
      <c r="Q15" s="12">
        <v>49</v>
      </c>
      <c r="R15" s="13">
        <v>41290481.850000009</v>
      </c>
      <c r="S15" s="12">
        <v>49</v>
      </c>
      <c r="T15" s="13">
        <v>40788821.020000003</v>
      </c>
      <c r="U15" s="12">
        <v>49</v>
      </c>
      <c r="V15" s="13">
        <v>49070475.700000003</v>
      </c>
      <c r="W15" s="32">
        <f t="shared" si="2"/>
        <v>131149778.57000001</v>
      </c>
      <c r="X15" s="12">
        <v>49</v>
      </c>
      <c r="Y15" s="13">
        <v>47283586.339999989</v>
      </c>
      <c r="Z15" s="12">
        <v>48</v>
      </c>
      <c r="AA15" s="13">
        <v>45648667.679999985</v>
      </c>
      <c r="AB15" s="12">
        <v>48</v>
      </c>
      <c r="AC15" s="13">
        <v>80920693.059999987</v>
      </c>
      <c r="AD15" s="32">
        <f t="shared" si="3"/>
        <v>173852947.07999998</v>
      </c>
    </row>
    <row r="16" spans="1:30" s="14" customFormat="1" ht="12" x14ac:dyDescent="0.2">
      <c r="A16" s="10">
        <v>30672623118</v>
      </c>
      <c r="B16" s="11" t="s">
        <v>15</v>
      </c>
      <c r="C16" s="12">
        <v>21</v>
      </c>
      <c r="D16" s="13">
        <v>13513949.329999998</v>
      </c>
      <c r="E16" s="12">
        <v>21</v>
      </c>
      <c r="F16" s="13">
        <v>13625065.060000001</v>
      </c>
      <c r="G16" s="12">
        <v>21</v>
      </c>
      <c r="H16" s="13">
        <v>13619469.41</v>
      </c>
      <c r="I16" s="32">
        <f t="shared" si="0"/>
        <v>40758483.799999997</v>
      </c>
      <c r="J16" s="12">
        <v>21</v>
      </c>
      <c r="K16" s="13">
        <v>16719376.66</v>
      </c>
      <c r="L16" s="12">
        <v>21</v>
      </c>
      <c r="M16" s="13">
        <v>17153328.330000002</v>
      </c>
      <c r="N16" s="12">
        <v>21</v>
      </c>
      <c r="O16" s="13">
        <v>26003279.25</v>
      </c>
      <c r="P16" s="32">
        <f t="shared" si="1"/>
        <v>59875984.240000002</v>
      </c>
      <c r="Q16" s="12">
        <v>21</v>
      </c>
      <c r="R16" s="13">
        <v>20741913.41</v>
      </c>
      <c r="S16" s="12">
        <v>21</v>
      </c>
      <c r="T16" s="13">
        <v>20540807.18</v>
      </c>
      <c r="U16" s="12">
        <v>21</v>
      </c>
      <c r="V16" s="13">
        <v>23478949.989999998</v>
      </c>
      <c r="W16" s="32">
        <f t="shared" si="2"/>
        <v>64761670.579999998</v>
      </c>
      <c r="X16" s="12">
        <v>21</v>
      </c>
      <c r="Y16" s="13">
        <v>23654062.739999998</v>
      </c>
      <c r="Z16" s="12">
        <v>21</v>
      </c>
      <c r="AA16" s="13">
        <v>22903986.159999996</v>
      </c>
      <c r="AB16" s="12">
        <v>21</v>
      </c>
      <c r="AC16" s="13">
        <v>40451116.479999997</v>
      </c>
      <c r="AD16" s="32">
        <f t="shared" si="3"/>
        <v>87009165.379999995</v>
      </c>
    </row>
    <row r="17" spans="1:30" s="14" customFormat="1" ht="12" x14ac:dyDescent="0.2">
      <c r="A17" s="10">
        <v>33672581589</v>
      </c>
      <c r="B17" s="11" t="s">
        <v>16</v>
      </c>
      <c r="C17" s="12">
        <v>32</v>
      </c>
      <c r="D17" s="13">
        <v>18411409.100000001</v>
      </c>
      <c r="E17" s="12">
        <v>31</v>
      </c>
      <c r="F17" s="13">
        <v>17400142.970000003</v>
      </c>
      <c r="G17" s="12">
        <v>31</v>
      </c>
      <c r="H17" s="13">
        <v>16584105.450000005</v>
      </c>
      <c r="I17" s="32">
        <f t="shared" si="0"/>
        <v>52395657.520000011</v>
      </c>
      <c r="J17" s="12">
        <v>31</v>
      </c>
      <c r="K17" s="13">
        <v>20507723.029999997</v>
      </c>
      <c r="L17" s="12">
        <v>31</v>
      </c>
      <c r="M17" s="13">
        <v>20462555.109999996</v>
      </c>
      <c r="N17" s="12">
        <v>31</v>
      </c>
      <c r="O17" s="13">
        <v>30954289.539999999</v>
      </c>
      <c r="P17" s="32">
        <f t="shared" si="1"/>
        <v>71924567.679999992</v>
      </c>
      <c r="Q17" s="12">
        <v>31</v>
      </c>
      <c r="R17" s="13">
        <v>24718594.240000006</v>
      </c>
      <c r="S17" s="12">
        <v>31</v>
      </c>
      <c r="T17" s="13">
        <v>24711303.230000004</v>
      </c>
      <c r="U17" s="12">
        <v>31</v>
      </c>
      <c r="V17" s="13">
        <v>30143603.080000006</v>
      </c>
      <c r="W17" s="32">
        <f t="shared" si="2"/>
        <v>79573500.550000012</v>
      </c>
      <c r="X17" s="12">
        <v>31</v>
      </c>
      <c r="Y17" s="13">
        <v>28382815.66</v>
      </c>
      <c r="Z17" s="12">
        <v>31</v>
      </c>
      <c r="AA17" s="13">
        <v>28237518.149999999</v>
      </c>
      <c r="AB17" s="12">
        <v>31</v>
      </c>
      <c r="AC17" s="13">
        <v>51713631.900000006</v>
      </c>
      <c r="AD17" s="32">
        <f t="shared" si="3"/>
        <v>108333965.71000001</v>
      </c>
    </row>
    <row r="18" spans="1:30" s="14" customFormat="1" ht="12" x14ac:dyDescent="0.2">
      <c r="A18" s="10">
        <v>30710623674</v>
      </c>
      <c r="B18" s="11" t="s">
        <v>17</v>
      </c>
      <c r="C18" s="12">
        <v>60</v>
      </c>
      <c r="D18" s="13">
        <v>28555062.499999989</v>
      </c>
      <c r="E18" s="12">
        <v>60</v>
      </c>
      <c r="F18" s="13">
        <v>30318352.43999999</v>
      </c>
      <c r="G18" s="12">
        <v>60</v>
      </c>
      <c r="H18" s="13">
        <v>29745404.59</v>
      </c>
      <c r="I18" s="32">
        <f t="shared" si="0"/>
        <v>88618819.529999986</v>
      </c>
      <c r="J18" s="12">
        <v>60</v>
      </c>
      <c r="K18" s="13">
        <v>36770501.790000007</v>
      </c>
      <c r="L18" s="12">
        <v>60</v>
      </c>
      <c r="M18" s="13">
        <v>36476590.080000006</v>
      </c>
      <c r="N18" s="12">
        <v>60</v>
      </c>
      <c r="O18" s="13">
        <v>55004385.339999989</v>
      </c>
      <c r="P18" s="32">
        <f t="shared" si="1"/>
        <v>128251477.20999999</v>
      </c>
      <c r="Q18" s="12">
        <v>60</v>
      </c>
      <c r="R18" s="13">
        <v>45687756.480000012</v>
      </c>
      <c r="S18" s="12">
        <v>60</v>
      </c>
      <c r="T18" s="13">
        <v>44899494.880000025</v>
      </c>
      <c r="U18" s="12">
        <v>60</v>
      </c>
      <c r="V18" s="13">
        <v>59774766.320000023</v>
      </c>
      <c r="W18" s="32">
        <f t="shared" si="2"/>
        <v>150362017.68000007</v>
      </c>
      <c r="X18" s="12">
        <v>59</v>
      </c>
      <c r="Y18" s="13">
        <v>50043712.280000009</v>
      </c>
      <c r="Z18" s="12">
        <v>59</v>
      </c>
      <c r="AA18" s="13">
        <v>50012423.570000023</v>
      </c>
      <c r="AB18" s="12">
        <v>59</v>
      </c>
      <c r="AC18" s="13">
        <v>92881369</v>
      </c>
      <c r="AD18" s="32">
        <f t="shared" si="3"/>
        <v>192937504.85000002</v>
      </c>
    </row>
    <row r="19" spans="1:30" s="14" customFormat="1" ht="12" x14ac:dyDescent="0.2">
      <c r="A19" s="10">
        <v>30672576292</v>
      </c>
      <c r="B19" s="11" t="s">
        <v>18</v>
      </c>
      <c r="C19" s="12">
        <v>62</v>
      </c>
      <c r="D19" s="13">
        <v>38280777</v>
      </c>
      <c r="E19" s="12">
        <v>62</v>
      </c>
      <c r="F19" s="13">
        <v>40665527</v>
      </c>
      <c r="G19" s="12">
        <v>61</v>
      </c>
      <c r="H19" s="13">
        <v>39572312</v>
      </c>
      <c r="I19" s="32">
        <f t="shared" si="0"/>
        <v>118518616</v>
      </c>
      <c r="J19" s="12">
        <v>61</v>
      </c>
      <c r="K19" s="13">
        <v>50015588</v>
      </c>
      <c r="L19" s="12">
        <v>61</v>
      </c>
      <c r="M19" s="13">
        <v>51227561.260000028</v>
      </c>
      <c r="N19" s="12">
        <v>61</v>
      </c>
      <c r="O19" s="13">
        <v>77684684.599999994</v>
      </c>
      <c r="P19" s="32">
        <f t="shared" si="1"/>
        <v>178927833.86000001</v>
      </c>
      <c r="Q19" s="12">
        <v>61</v>
      </c>
      <c r="R19" s="13">
        <v>59868467.840000004</v>
      </c>
      <c r="S19" s="12">
        <v>61</v>
      </c>
      <c r="T19" s="13">
        <v>59662129.509999998</v>
      </c>
      <c r="U19" s="12">
        <v>61</v>
      </c>
      <c r="V19" s="13">
        <v>70957527.299999997</v>
      </c>
      <c r="W19" s="32">
        <f t="shared" si="2"/>
        <v>190488124.64999998</v>
      </c>
      <c r="X19" s="12">
        <v>61</v>
      </c>
      <c r="Y19" s="13">
        <v>68537367.029999986</v>
      </c>
      <c r="Z19" s="12">
        <v>61</v>
      </c>
      <c r="AA19" s="13">
        <v>68666124.169999987</v>
      </c>
      <c r="AB19" s="12">
        <v>61</v>
      </c>
      <c r="AC19" s="13">
        <v>124089902.30999999</v>
      </c>
      <c r="AD19" s="32">
        <f t="shared" si="3"/>
        <v>261293393.50999999</v>
      </c>
    </row>
    <row r="20" spans="1:30" s="14" customFormat="1" ht="12" x14ac:dyDescent="0.2">
      <c r="A20" s="10">
        <v>30672577809</v>
      </c>
      <c r="B20" s="11" t="s">
        <v>19</v>
      </c>
      <c r="C20" s="12">
        <v>34</v>
      </c>
      <c r="D20" s="13">
        <v>14396144.229999997</v>
      </c>
      <c r="E20" s="12">
        <v>34</v>
      </c>
      <c r="F20" s="13">
        <v>14408545.240000002</v>
      </c>
      <c r="G20" s="12">
        <v>33</v>
      </c>
      <c r="H20" s="13">
        <v>14017230.120000001</v>
      </c>
      <c r="I20" s="32">
        <f t="shared" si="0"/>
        <v>42821919.590000004</v>
      </c>
      <c r="J20" s="12">
        <v>27</v>
      </c>
      <c r="K20" s="13">
        <v>16775805.25</v>
      </c>
      <c r="L20" s="12">
        <v>27</v>
      </c>
      <c r="M20" s="13">
        <v>16878490.519999996</v>
      </c>
      <c r="N20" s="12">
        <v>27</v>
      </c>
      <c r="O20" s="13">
        <v>23287908.639999997</v>
      </c>
      <c r="P20" s="32">
        <f t="shared" si="1"/>
        <v>56942204.409999996</v>
      </c>
      <c r="Q20" s="12">
        <v>27</v>
      </c>
      <c r="R20" s="13">
        <v>19493174.68</v>
      </c>
      <c r="S20" s="12">
        <v>26</v>
      </c>
      <c r="T20" s="13">
        <v>18152088.079999998</v>
      </c>
      <c r="U20" s="12">
        <v>26</v>
      </c>
      <c r="V20" s="13">
        <v>22802015.219999999</v>
      </c>
      <c r="W20" s="32">
        <f t="shared" si="2"/>
        <v>60447277.979999997</v>
      </c>
      <c r="X20" s="12">
        <v>26</v>
      </c>
      <c r="Y20" s="13">
        <v>20905901.870000001</v>
      </c>
      <c r="Z20" s="12">
        <v>26</v>
      </c>
      <c r="AA20" s="13">
        <v>20708237.139999997</v>
      </c>
      <c r="AB20" s="12">
        <v>26</v>
      </c>
      <c r="AC20" s="13">
        <v>40864067.219999991</v>
      </c>
      <c r="AD20" s="32">
        <f t="shared" si="3"/>
        <v>82478206.229999989</v>
      </c>
    </row>
    <row r="21" spans="1:30" s="14" customFormat="1" ht="12" x14ac:dyDescent="0.2">
      <c r="A21" s="10">
        <v>30672542622</v>
      </c>
      <c r="B21" s="11" t="s">
        <v>20</v>
      </c>
      <c r="C21" s="12">
        <v>83</v>
      </c>
      <c r="D21" s="13">
        <v>47484317.390000015</v>
      </c>
      <c r="E21" s="12">
        <v>83</v>
      </c>
      <c r="F21" s="13">
        <v>48119608.170000032</v>
      </c>
      <c r="G21" s="12">
        <v>83</v>
      </c>
      <c r="H21" s="13">
        <v>47929479.490000017</v>
      </c>
      <c r="I21" s="32">
        <f t="shared" si="0"/>
        <v>143533405.05000007</v>
      </c>
      <c r="J21" s="12">
        <v>83</v>
      </c>
      <c r="K21" s="13">
        <v>61368365.709999986</v>
      </c>
      <c r="L21" s="12">
        <v>83</v>
      </c>
      <c r="M21" s="13">
        <v>60819691.179999962</v>
      </c>
      <c r="N21" s="12">
        <v>83</v>
      </c>
      <c r="O21" s="13">
        <v>91870892.139999971</v>
      </c>
      <c r="P21" s="32">
        <f t="shared" si="1"/>
        <v>214058949.02999991</v>
      </c>
      <c r="Q21" s="12">
        <v>83</v>
      </c>
      <c r="R21" s="13">
        <v>74884532.549999997</v>
      </c>
      <c r="S21" s="12">
        <v>83</v>
      </c>
      <c r="T21" s="13">
        <v>71902218.62000002</v>
      </c>
      <c r="U21" s="12">
        <v>82</v>
      </c>
      <c r="V21" s="13">
        <v>87249951.109999955</v>
      </c>
      <c r="W21" s="32">
        <f t="shared" si="2"/>
        <v>234036702.27999997</v>
      </c>
      <c r="X21" s="12">
        <v>82</v>
      </c>
      <c r="Y21" s="13">
        <v>83285868.669999972</v>
      </c>
      <c r="Z21" s="12">
        <v>82</v>
      </c>
      <c r="AA21" s="13">
        <v>86121323.23999998</v>
      </c>
      <c r="AB21" s="12">
        <v>81</v>
      </c>
      <c r="AC21" s="13">
        <v>142759729.63</v>
      </c>
      <c r="AD21" s="32">
        <f t="shared" si="3"/>
        <v>312166921.53999996</v>
      </c>
    </row>
    <row r="22" spans="1:30" s="14" customFormat="1" ht="12" x14ac:dyDescent="0.2">
      <c r="A22" s="10">
        <v>30672544153</v>
      </c>
      <c r="B22" s="11" t="s">
        <v>21</v>
      </c>
      <c r="C22" s="12">
        <v>90</v>
      </c>
      <c r="D22" s="13">
        <v>49636339.680000022</v>
      </c>
      <c r="E22" s="12">
        <v>81</v>
      </c>
      <c r="F22" s="13">
        <v>47188921.270000018</v>
      </c>
      <c r="G22" s="12">
        <v>81</v>
      </c>
      <c r="H22" s="13">
        <v>47298684.070000015</v>
      </c>
      <c r="I22" s="32">
        <f t="shared" si="0"/>
        <v>144123945.02000007</v>
      </c>
      <c r="J22" s="12">
        <v>81</v>
      </c>
      <c r="K22" s="13">
        <v>57719244.719999976</v>
      </c>
      <c r="L22" s="12">
        <v>81</v>
      </c>
      <c r="M22" s="13">
        <v>57916353.589999974</v>
      </c>
      <c r="N22" s="12">
        <v>81</v>
      </c>
      <c r="O22" s="13">
        <v>86844448.030000001</v>
      </c>
      <c r="P22" s="32">
        <f t="shared" si="1"/>
        <v>202480046.33999994</v>
      </c>
      <c r="Q22" s="12">
        <v>81</v>
      </c>
      <c r="R22" s="13">
        <v>76195457.289999977</v>
      </c>
      <c r="S22" s="12">
        <v>80</v>
      </c>
      <c r="T22" s="13">
        <v>71917316.640000001</v>
      </c>
      <c r="U22" s="12">
        <v>80</v>
      </c>
      <c r="V22" s="13">
        <v>83034810.639999956</v>
      </c>
      <c r="W22" s="32">
        <f t="shared" si="2"/>
        <v>231147584.56999993</v>
      </c>
      <c r="X22" s="12">
        <v>80</v>
      </c>
      <c r="Y22" s="13">
        <v>77792950.479999945</v>
      </c>
      <c r="Z22" s="12">
        <v>80</v>
      </c>
      <c r="AA22" s="13">
        <v>82639370.780000001</v>
      </c>
      <c r="AB22" s="12">
        <v>80</v>
      </c>
      <c r="AC22" s="13">
        <v>148717834.73001</v>
      </c>
      <c r="AD22" s="32">
        <f t="shared" si="3"/>
        <v>309150155.9900099</v>
      </c>
    </row>
    <row r="23" spans="1:30" s="14" customFormat="1" ht="12" x14ac:dyDescent="0.2">
      <c r="A23" s="10">
        <v>30672554876</v>
      </c>
      <c r="B23" s="11" t="s">
        <v>22</v>
      </c>
      <c r="C23" s="12">
        <v>64</v>
      </c>
      <c r="D23" s="13">
        <v>37589170.710000008</v>
      </c>
      <c r="E23" s="12">
        <v>64</v>
      </c>
      <c r="F23" s="13">
        <v>37668113.000000007</v>
      </c>
      <c r="G23" s="12">
        <v>64</v>
      </c>
      <c r="H23" s="13">
        <v>34516725.679999992</v>
      </c>
      <c r="I23" s="32">
        <f t="shared" si="0"/>
        <v>109774009.39</v>
      </c>
      <c r="J23" s="12">
        <v>51</v>
      </c>
      <c r="K23" s="13">
        <v>42396295.390000008</v>
      </c>
      <c r="L23" s="12">
        <v>51</v>
      </c>
      <c r="M23" s="13">
        <v>43111876.590000011</v>
      </c>
      <c r="N23" s="12">
        <v>51</v>
      </c>
      <c r="O23" s="13">
        <v>64175388.869999975</v>
      </c>
      <c r="P23" s="32">
        <f t="shared" si="1"/>
        <v>149683560.84999999</v>
      </c>
      <c r="Q23" s="12">
        <v>50</v>
      </c>
      <c r="R23" s="13">
        <v>49948990.119999997</v>
      </c>
      <c r="S23" s="12">
        <v>50</v>
      </c>
      <c r="T23" s="13">
        <v>51368696.069999993</v>
      </c>
      <c r="U23" s="12">
        <v>50</v>
      </c>
      <c r="V23" s="13">
        <v>60560058.659999989</v>
      </c>
      <c r="W23" s="32">
        <f t="shared" si="2"/>
        <v>161877744.84999999</v>
      </c>
      <c r="X23" s="12">
        <v>50</v>
      </c>
      <c r="Y23" s="13">
        <v>59898432.099999994</v>
      </c>
      <c r="Z23" s="12">
        <v>50</v>
      </c>
      <c r="AA23" s="13">
        <v>60974725.43999999</v>
      </c>
      <c r="AB23" s="12">
        <v>50</v>
      </c>
      <c r="AC23" s="13">
        <v>108605165.27999999</v>
      </c>
      <c r="AD23" s="32">
        <f t="shared" si="3"/>
        <v>229478322.81999999</v>
      </c>
    </row>
    <row r="24" spans="1:30" s="14" customFormat="1" ht="12" x14ac:dyDescent="0.2">
      <c r="A24" s="10">
        <v>30672579887</v>
      </c>
      <c r="B24" s="11" t="s">
        <v>23</v>
      </c>
      <c r="C24" s="12">
        <v>80</v>
      </c>
      <c r="D24" s="13">
        <v>38725921.710000008</v>
      </c>
      <c r="E24" s="12">
        <v>80</v>
      </c>
      <c r="F24" s="13">
        <v>40213098.730000019</v>
      </c>
      <c r="G24" s="12">
        <v>80</v>
      </c>
      <c r="H24" s="13">
        <v>44588195.420000009</v>
      </c>
      <c r="I24" s="32">
        <f t="shared" si="0"/>
        <v>123527215.86000004</v>
      </c>
      <c r="J24" s="12">
        <v>80</v>
      </c>
      <c r="K24" s="13">
        <v>52213741.270000018</v>
      </c>
      <c r="L24" s="12">
        <v>80</v>
      </c>
      <c r="M24" s="13">
        <v>54497713.460000016</v>
      </c>
      <c r="N24" s="12">
        <v>80</v>
      </c>
      <c r="O24" s="13">
        <v>83617068.659999982</v>
      </c>
      <c r="P24" s="32">
        <f t="shared" si="1"/>
        <v>190328523.39000002</v>
      </c>
      <c r="Q24" s="12">
        <v>80</v>
      </c>
      <c r="R24" s="13">
        <v>69746175.099999994</v>
      </c>
      <c r="S24" s="12">
        <v>80</v>
      </c>
      <c r="T24" s="13">
        <v>66267751.659999982</v>
      </c>
      <c r="U24" s="12">
        <v>80</v>
      </c>
      <c r="V24" s="13">
        <v>79658480.469999969</v>
      </c>
      <c r="W24" s="32">
        <f t="shared" si="2"/>
        <v>215672407.22999996</v>
      </c>
      <c r="X24" s="12">
        <v>80</v>
      </c>
      <c r="Y24" s="13">
        <v>89187637.200000077</v>
      </c>
      <c r="Z24" s="12">
        <v>78</v>
      </c>
      <c r="AA24" s="13">
        <v>72457803.450000033</v>
      </c>
      <c r="AB24" s="12">
        <v>78</v>
      </c>
      <c r="AC24" s="13">
        <v>132441618.60000004</v>
      </c>
      <c r="AD24" s="32">
        <f t="shared" si="3"/>
        <v>294087059.25000012</v>
      </c>
    </row>
    <row r="25" spans="1:30" s="14" customFormat="1" ht="12.75" thickBot="1" x14ac:dyDescent="0.25">
      <c r="A25" s="10">
        <v>30672970055</v>
      </c>
      <c r="B25" s="11" t="s">
        <v>24</v>
      </c>
      <c r="C25" s="12">
        <v>52</v>
      </c>
      <c r="D25" s="13">
        <v>33775955.989999995</v>
      </c>
      <c r="E25" s="12">
        <v>48</v>
      </c>
      <c r="F25" s="13">
        <v>31964711.279999994</v>
      </c>
      <c r="G25" s="12">
        <v>48</v>
      </c>
      <c r="H25" s="13">
        <v>31490039.039999995</v>
      </c>
      <c r="I25" s="32">
        <f t="shared" si="0"/>
        <v>97230706.309999987</v>
      </c>
      <c r="J25" s="12">
        <v>48</v>
      </c>
      <c r="K25" s="13">
        <v>40467446.189999998</v>
      </c>
      <c r="L25" s="12">
        <v>48</v>
      </c>
      <c r="M25" s="13">
        <v>40017932.879999988</v>
      </c>
      <c r="N25" s="12">
        <v>48</v>
      </c>
      <c r="O25" s="13">
        <v>62243711.280000009</v>
      </c>
      <c r="P25" s="32">
        <f t="shared" si="1"/>
        <v>142729090.34999999</v>
      </c>
      <c r="Q25" s="12">
        <v>48</v>
      </c>
      <c r="R25" s="13">
        <v>50658813.710000016</v>
      </c>
      <c r="S25" s="12">
        <v>48</v>
      </c>
      <c r="T25" s="13">
        <v>53492910.900000006</v>
      </c>
      <c r="U25" s="12">
        <v>48</v>
      </c>
      <c r="V25" s="13">
        <v>59607563.640000001</v>
      </c>
      <c r="W25" s="32">
        <f t="shared" si="2"/>
        <v>163759288.25</v>
      </c>
      <c r="X25" s="12">
        <v>48</v>
      </c>
      <c r="Y25" s="13">
        <v>56895610.299999997</v>
      </c>
      <c r="Z25" s="12">
        <v>47</v>
      </c>
      <c r="AA25" s="13">
        <v>54535583.349999994</v>
      </c>
      <c r="AB25" s="12">
        <v>47</v>
      </c>
      <c r="AC25" s="13">
        <v>96311228.61999999</v>
      </c>
      <c r="AD25" s="32">
        <f t="shared" si="3"/>
        <v>207742422.26999998</v>
      </c>
    </row>
    <row r="26" spans="1:30" s="34" customFormat="1" ht="21" customHeight="1" thickBot="1" x14ac:dyDescent="0.3">
      <c r="A26" s="33"/>
      <c r="B26" s="53" t="s">
        <v>25</v>
      </c>
      <c r="C26" s="54">
        <f t="shared" ref="C26:D26" si="4">SUM(C5:C25)</f>
        <v>1135</v>
      </c>
      <c r="D26" s="55">
        <f t="shared" si="4"/>
        <v>617362934.08000016</v>
      </c>
      <c r="E26" s="54">
        <f t="shared" ref="E26:F26" si="5">SUM(E5:E25)</f>
        <v>1118</v>
      </c>
      <c r="F26" s="55">
        <f t="shared" si="5"/>
        <v>625048214.76000023</v>
      </c>
      <c r="G26" s="54">
        <f t="shared" ref="G26:H26" si="6">SUM(G5:G25)</f>
        <v>1101</v>
      </c>
      <c r="H26" s="55">
        <f t="shared" si="6"/>
        <v>631592822.66999996</v>
      </c>
      <c r="I26" s="55">
        <f>SUM(I5:I25)</f>
        <v>1874003971.5100005</v>
      </c>
      <c r="J26" s="54">
        <f t="shared" ref="J26:K26" si="7">SUM(J5:J25)</f>
        <v>1082</v>
      </c>
      <c r="K26" s="55">
        <f t="shared" si="7"/>
        <v>770414963.38000011</v>
      </c>
      <c r="L26" s="54">
        <f t="shared" ref="L26:M26" si="8">SUM(L5:L25)</f>
        <v>1076</v>
      </c>
      <c r="M26" s="55">
        <f t="shared" si="8"/>
        <v>762042810.57999992</v>
      </c>
      <c r="N26" s="54">
        <f t="shared" ref="N26:O26" si="9">SUM(N5:N25)</f>
        <v>1075</v>
      </c>
      <c r="O26" s="55">
        <f t="shared" si="9"/>
        <v>1146097868.1199999</v>
      </c>
      <c r="P26" s="55">
        <f>SUM(P5:P25)</f>
        <v>2678555642.0799999</v>
      </c>
      <c r="Q26" s="54">
        <f t="shared" ref="Q26:R26" si="10">SUM(Q5:Q25)</f>
        <v>1072</v>
      </c>
      <c r="R26" s="55">
        <f t="shared" si="10"/>
        <v>933340971.14999998</v>
      </c>
      <c r="S26" s="54">
        <f t="shared" ref="S26:T26" si="11">SUM(S5:S25)</f>
        <v>1061</v>
      </c>
      <c r="T26" s="55">
        <f t="shared" si="11"/>
        <v>928843921.62000012</v>
      </c>
      <c r="U26" s="54">
        <f t="shared" ref="U26:V26" si="12">SUM(U5:U25)</f>
        <v>1055</v>
      </c>
      <c r="V26" s="55">
        <f t="shared" si="12"/>
        <v>1102138658.97</v>
      </c>
      <c r="W26" s="55">
        <f>SUM(W5:W25)</f>
        <v>2964323551.7399988</v>
      </c>
      <c r="X26" s="54">
        <f t="shared" ref="X26:Y26" si="13">SUM(X5:X25)</f>
        <v>1053</v>
      </c>
      <c r="Y26" s="55">
        <f t="shared" si="13"/>
        <v>1053203191.3599998</v>
      </c>
      <c r="Z26" s="54">
        <f t="shared" ref="Z26:AA26" si="14">SUM(Z5:Z25)</f>
        <v>1047</v>
      </c>
      <c r="AA26" s="55">
        <f t="shared" si="14"/>
        <v>1055101176.04</v>
      </c>
      <c r="AB26" s="54">
        <f t="shared" ref="AB26:AC26" si="15">SUM(AB5:AB25)</f>
        <v>1044</v>
      </c>
      <c r="AC26" s="55">
        <f t="shared" si="15"/>
        <v>1866459789.6000099</v>
      </c>
      <c r="AD26" s="55">
        <f>SUM(AD5:AD25)</f>
        <v>3974764157.0000095</v>
      </c>
    </row>
    <row r="27" spans="1:30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5"/>
      <c r="Q27" s="4"/>
      <c r="R27" s="5"/>
      <c r="S27" s="4"/>
      <c r="T27" s="5"/>
      <c r="U27" s="4"/>
      <c r="V27" s="5"/>
      <c r="W27" s="5"/>
      <c r="X27" s="4"/>
      <c r="Y27" s="5"/>
      <c r="Z27" s="4"/>
      <c r="AA27" s="5"/>
      <c r="AB27" s="4"/>
      <c r="AC27" s="5"/>
      <c r="AD27" s="5"/>
    </row>
    <row r="30" spans="1:30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3"/>
      <c r="Q30" s="22"/>
      <c r="R30" s="23"/>
      <c r="S30" s="22"/>
      <c r="T30" s="23"/>
      <c r="U30" s="22"/>
      <c r="V30" s="23"/>
      <c r="W30" s="50"/>
      <c r="X30" s="22"/>
      <c r="Y30" s="23"/>
      <c r="Z30" s="22"/>
      <c r="AA30" s="23"/>
      <c r="AB30" s="22"/>
      <c r="AC30" s="23"/>
      <c r="AD30" s="50"/>
    </row>
    <row r="34" spans="1:40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8"/>
      <c r="Q34" s="27"/>
      <c r="R34" s="28"/>
      <c r="S34" s="27"/>
      <c r="T34" s="28"/>
      <c r="U34" s="27"/>
      <c r="V34" s="28"/>
      <c r="W34" s="28"/>
      <c r="X34" s="27"/>
      <c r="Y34" s="28"/>
      <c r="Z34" s="27"/>
      <c r="AA34" s="28"/>
      <c r="AB34" s="27"/>
      <c r="AC34" s="28"/>
      <c r="AD34" s="28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7" spans="1:40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8"/>
      <c r="Q37" s="27"/>
      <c r="R37" s="28"/>
      <c r="S37" s="27"/>
      <c r="T37" s="28"/>
      <c r="U37" s="27"/>
      <c r="V37" s="28"/>
      <c r="W37" s="28"/>
      <c r="X37" s="27"/>
      <c r="Y37" s="28"/>
      <c r="Z37" s="27"/>
      <c r="AA37" s="28"/>
      <c r="AB37" s="27"/>
      <c r="AC37" s="28"/>
      <c r="AD37" s="28"/>
      <c r="AE37" s="1"/>
      <c r="AF37" s="1"/>
      <c r="AG37" s="1"/>
      <c r="AH37" s="1"/>
      <c r="AI37" s="1"/>
      <c r="AJ37" s="1"/>
      <c r="AK37" s="1"/>
      <c r="AL37" s="1"/>
      <c r="AM37" s="1"/>
      <c r="AN37" s="1"/>
    </row>
  </sheetData>
  <mergeCells count="19">
    <mergeCell ref="C3:D3"/>
    <mergeCell ref="E3:F3"/>
    <mergeCell ref="S3:T3"/>
    <mergeCell ref="Q3:R3"/>
    <mergeCell ref="N3:O3"/>
    <mergeCell ref="P3:P4"/>
    <mergeCell ref="A1:AD1"/>
    <mergeCell ref="L3:M3"/>
    <mergeCell ref="AB3:AC3"/>
    <mergeCell ref="AD3:AD4"/>
    <mergeCell ref="Z3:AA3"/>
    <mergeCell ref="X3:Y3"/>
    <mergeCell ref="U3:V3"/>
    <mergeCell ref="W3:W4"/>
    <mergeCell ref="J3:K3"/>
    <mergeCell ref="G3:H3"/>
    <mergeCell ref="I3:I4"/>
    <mergeCell ref="A3:A4"/>
    <mergeCell ref="B3:B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D1" sqref="AD1:AD1048576"/>
    </sheetView>
  </sheetViews>
  <sheetFormatPr baseColWidth="10" defaultRowHeight="15" x14ac:dyDescent="0.25"/>
  <cols>
    <col min="1" max="1" width="14.5703125" style="25" hidden="1" customWidth="1"/>
    <col min="2" max="2" width="28.28515625" style="26" customWidth="1"/>
    <col min="3" max="3" width="9.28515625" style="27" customWidth="1"/>
    <col min="4" max="4" width="15.42578125" style="28" customWidth="1"/>
    <col min="5" max="5" width="9.28515625" style="27" customWidth="1"/>
    <col min="6" max="6" width="15.42578125" style="28" customWidth="1"/>
    <col min="7" max="7" width="9.28515625" style="27" customWidth="1"/>
    <col min="8" max="8" width="15.42578125" style="28" customWidth="1"/>
    <col min="9" max="9" width="13.42578125" style="28" customWidth="1"/>
    <col min="10" max="10" width="9.28515625" style="27" customWidth="1"/>
    <col min="11" max="11" width="15.42578125" style="28" customWidth="1"/>
    <col min="12" max="12" width="9.28515625" style="27" customWidth="1"/>
    <col min="13" max="13" width="15.42578125" style="28" customWidth="1"/>
    <col min="14" max="14" width="9.28515625" style="27" customWidth="1"/>
    <col min="15" max="15" width="15.42578125" style="28" customWidth="1"/>
    <col min="16" max="16" width="13.42578125" style="28" customWidth="1"/>
    <col min="17" max="17" width="9.42578125" style="27" customWidth="1"/>
    <col min="18" max="18" width="15.42578125" style="28" customWidth="1"/>
    <col min="19" max="19" width="9.42578125" style="27" customWidth="1"/>
    <col min="20" max="20" width="15.42578125" style="28" customWidth="1"/>
    <col min="21" max="21" width="9.42578125" style="27" customWidth="1"/>
    <col min="22" max="22" width="15.42578125" style="28" customWidth="1"/>
    <col min="23" max="23" width="14.5703125" style="28" customWidth="1"/>
    <col min="24" max="24" width="9.42578125" style="27" customWidth="1"/>
    <col min="25" max="25" width="15.42578125" style="28" customWidth="1"/>
    <col min="26" max="26" width="9.42578125" style="27" customWidth="1"/>
    <col min="27" max="27" width="15.42578125" style="28" customWidth="1"/>
    <col min="28" max="28" width="9.42578125" style="27" customWidth="1"/>
    <col min="29" max="29" width="15.42578125" style="28" customWidth="1"/>
    <col min="30" max="30" width="14.5703125" style="28" customWidth="1"/>
    <col min="31" max="16384" width="11.42578125" style="1"/>
  </cols>
  <sheetData>
    <row r="1" spans="1:30" ht="79.5" customHeight="1" x14ac:dyDescent="0.25">
      <c r="A1" s="80" t="s">
        <v>147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30"/>
      <c r="Y1" s="30"/>
      <c r="Z1" s="30"/>
      <c r="AA1" s="30"/>
      <c r="AB1" s="30"/>
      <c r="AC1" s="30"/>
      <c r="AD1" s="30"/>
    </row>
    <row r="2" spans="1:30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</row>
    <row r="3" spans="1:30" ht="21.75" customHeight="1" x14ac:dyDescent="0.25">
      <c r="A3" s="71" t="s">
        <v>0</v>
      </c>
      <c r="B3" s="82" t="s">
        <v>1</v>
      </c>
      <c r="C3" s="77" t="s">
        <v>148</v>
      </c>
      <c r="D3" s="78"/>
      <c r="E3" s="77" t="s">
        <v>149</v>
      </c>
      <c r="F3" s="78"/>
      <c r="G3" s="77" t="s">
        <v>150</v>
      </c>
      <c r="H3" s="78"/>
      <c r="I3" s="71" t="s">
        <v>151</v>
      </c>
      <c r="J3" s="77" t="s">
        <v>152</v>
      </c>
      <c r="K3" s="78"/>
      <c r="L3" s="77" t="s">
        <v>153</v>
      </c>
      <c r="M3" s="78"/>
      <c r="N3" s="77" t="s">
        <v>154</v>
      </c>
      <c r="O3" s="78"/>
      <c r="P3" s="71" t="s">
        <v>155</v>
      </c>
      <c r="Q3" s="77" t="s">
        <v>156</v>
      </c>
      <c r="R3" s="78"/>
      <c r="S3" s="77" t="s">
        <v>157</v>
      </c>
      <c r="T3" s="78"/>
      <c r="U3" s="77" t="s">
        <v>158</v>
      </c>
      <c r="V3" s="78"/>
      <c r="W3" s="71" t="s">
        <v>159</v>
      </c>
      <c r="X3" s="77" t="s">
        <v>160</v>
      </c>
      <c r="Y3" s="78"/>
      <c r="Z3" s="77" t="s">
        <v>161</v>
      </c>
      <c r="AA3" s="78"/>
      <c r="AB3" s="77" t="s">
        <v>162</v>
      </c>
      <c r="AC3" s="78"/>
      <c r="AD3" s="71" t="s">
        <v>163</v>
      </c>
    </row>
    <row r="4" spans="1:30" s="9" customFormat="1" ht="24.75" customHeight="1" x14ac:dyDescent="0.25">
      <c r="A4" s="72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9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9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9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9"/>
    </row>
    <row r="5" spans="1:30" s="14" customFormat="1" ht="12" x14ac:dyDescent="0.2">
      <c r="A5" s="10">
        <v>30697887349</v>
      </c>
      <c r="B5" s="11" t="s">
        <v>4</v>
      </c>
      <c r="C5" s="12">
        <v>21</v>
      </c>
      <c r="D5" s="13">
        <v>3260311.9499999997</v>
      </c>
      <c r="E5" s="12">
        <v>21</v>
      </c>
      <c r="F5" s="13">
        <v>4043508.7900000005</v>
      </c>
      <c r="G5" s="12">
        <v>22</v>
      </c>
      <c r="H5" s="13">
        <v>4419611.9800000004</v>
      </c>
      <c r="I5" s="32">
        <f>+D5+F5+H5</f>
        <v>11723432.720000001</v>
      </c>
      <c r="J5" s="12">
        <v>22</v>
      </c>
      <c r="K5" s="13">
        <v>4030839.0999999996</v>
      </c>
      <c r="L5" s="12">
        <v>22</v>
      </c>
      <c r="M5" s="13">
        <v>4464187.9099999992</v>
      </c>
      <c r="N5" s="12">
        <v>22</v>
      </c>
      <c r="O5" s="13">
        <v>6602009.7800000003</v>
      </c>
      <c r="P5" s="32">
        <f>+K5+M5+O5</f>
        <v>15097036.789999999</v>
      </c>
      <c r="Q5" s="12">
        <v>22</v>
      </c>
      <c r="R5" s="13">
        <v>5091364.63</v>
      </c>
      <c r="S5" s="12">
        <v>22</v>
      </c>
      <c r="T5" s="13">
        <v>5408583.5200000005</v>
      </c>
      <c r="U5" s="12">
        <v>22</v>
      </c>
      <c r="V5" s="13">
        <v>5330186.0200000005</v>
      </c>
      <c r="W5" s="32">
        <f>+R5+T5+V5</f>
        <v>15830134.170000002</v>
      </c>
      <c r="X5" s="12">
        <v>22</v>
      </c>
      <c r="Y5" s="13">
        <v>6729357.3900000006</v>
      </c>
      <c r="Z5" s="12">
        <v>22</v>
      </c>
      <c r="AA5" s="13">
        <v>7192158.2900000019</v>
      </c>
      <c r="AB5" s="12">
        <v>23</v>
      </c>
      <c r="AC5" s="13">
        <v>12462194.580000002</v>
      </c>
      <c r="AD5" s="32">
        <f>+Y5+AA5+AC5</f>
        <v>26383710.260000005</v>
      </c>
    </row>
    <row r="6" spans="1:30" s="14" customFormat="1" ht="12" x14ac:dyDescent="0.2">
      <c r="A6" s="10">
        <v>30672543300</v>
      </c>
      <c r="B6" s="11" t="s">
        <v>5</v>
      </c>
      <c r="C6" s="12">
        <v>80</v>
      </c>
      <c r="D6" s="13">
        <v>13480145.280000001</v>
      </c>
      <c r="E6" s="12">
        <v>80</v>
      </c>
      <c r="F6" s="13">
        <v>14382988.619999995</v>
      </c>
      <c r="G6" s="12">
        <v>80</v>
      </c>
      <c r="H6" s="13">
        <v>14387080.679999994</v>
      </c>
      <c r="I6" s="32">
        <f t="shared" ref="I6:I25" si="0">+D6+F6+H6</f>
        <v>42250214.579999991</v>
      </c>
      <c r="J6" s="12">
        <v>80</v>
      </c>
      <c r="K6" s="13">
        <v>16536393.049999995</v>
      </c>
      <c r="L6" s="12">
        <v>80</v>
      </c>
      <c r="M6" s="13">
        <v>17974519.359999988</v>
      </c>
      <c r="N6" s="12">
        <v>80</v>
      </c>
      <c r="O6" s="13">
        <v>26957181.79000001</v>
      </c>
      <c r="P6" s="32">
        <f t="shared" ref="P6:P25" si="1">+K6+M6+O6</f>
        <v>61468094.199999988</v>
      </c>
      <c r="Q6" s="12">
        <v>80</v>
      </c>
      <c r="R6" s="13">
        <v>20563611.610000003</v>
      </c>
      <c r="S6" s="12">
        <v>80</v>
      </c>
      <c r="T6" s="13">
        <v>21978428.330000002</v>
      </c>
      <c r="U6" s="12">
        <v>80</v>
      </c>
      <c r="V6" s="13">
        <v>21980580.870000001</v>
      </c>
      <c r="W6" s="32">
        <f t="shared" ref="W6:W25" si="2">+R6+T6+V6</f>
        <v>64522620.810000002</v>
      </c>
      <c r="X6" s="12">
        <v>80</v>
      </c>
      <c r="Y6" s="13">
        <v>27620849.229999997</v>
      </c>
      <c r="Z6" s="12">
        <v>78</v>
      </c>
      <c r="AA6" s="13">
        <v>29480093.149999999</v>
      </c>
      <c r="AB6" s="12">
        <v>78</v>
      </c>
      <c r="AC6" s="13">
        <v>45553126.499999993</v>
      </c>
      <c r="AD6" s="32">
        <f t="shared" ref="AD6:AD25" si="3">+Y6+AA6+AC6</f>
        <v>102654068.88</v>
      </c>
    </row>
    <row r="7" spans="1:30" s="14" customFormat="1" ht="12" x14ac:dyDescent="0.2">
      <c r="A7" s="10">
        <v>30672610423</v>
      </c>
      <c r="B7" s="11" t="s">
        <v>6</v>
      </c>
      <c r="C7" s="12">
        <v>48</v>
      </c>
      <c r="D7" s="13">
        <v>7723922.4499999993</v>
      </c>
      <c r="E7" s="12">
        <v>48</v>
      </c>
      <c r="F7" s="13">
        <v>8154998.5300000012</v>
      </c>
      <c r="G7" s="12">
        <v>48</v>
      </c>
      <c r="H7" s="13">
        <v>8077027.8299999991</v>
      </c>
      <c r="I7" s="32">
        <f t="shared" si="0"/>
        <v>23955948.809999999</v>
      </c>
      <c r="J7" s="12">
        <v>48</v>
      </c>
      <c r="K7" s="13">
        <v>9210583.4300000034</v>
      </c>
      <c r="L7" s="12">
        <v>48</v>
      </c>
      <c r="M7" s="13">
        <v>9972013</v>
      </c>
      <c r="N7" s="12">
        <v>48</v>
      </c>
      <c r="O7" s="13">
        <v>14807598</v>
      </c>
      <c r="P7" s="32">
        <f t="shared" si="1"/>
        <v>33990194.430000007</v>
      </c>
      <c r="Q7" s="12">
        <v>48</v>
      </c>
      <c r="R7" s="13">
        <v>11359552</v>
      </c>
      <c r="S7" s="12">
        <v>48</v>
      </c>
      <c r="T7" s="13">
        <v>12108554</v>
      </c>
      <c r="U7" s="12">
        <v>48</v>
      </c>
      <c r="V7" s="13">
        <v>12246146</v>
      </c>
      <c r="W7" s="32">
        <f t="shared" si="2"/>
        <v>35714252</v>
      </c>
      <c r="X7" s="12">
        <v>48</v>
      </c>
      <c r="Y7" s="13">
        <v>15200464</v>
      </c>
      <c r="Z7" s="12">
        <v>48</v>
      </c>
      <c r="AA7" s="13">
        <v>16458149</v>
      </c>
      <c r="AB7" s="12">
        <v>51</v>
      </c>
      <c r="AC7" s="13">
        <v>28034432.210000001</v>
      </c>
      <c r="AD7" s="32">
        <f t="shared" si="3"/>
        <v>59693045.210000001</v>
      </c>
    </row>
    <row r="8" spans="1:30" s="14" customFormat="1" ht="12" x14ac:dyDescent="0.2">
      <c r="A8" s="10">
        <v>30702439783</v>
      </c>
      <c r="B8" s="11" t="s">
        <v>7</v>
      </c>
      <c r="C8" s="12">
        <v>15</v>
      </c>
      <c r="D8" s="13">
        <v>2426145.1199999996</v>
      </c>
      <c r="E8" s="12">
        <v>15</v>
      </c>
      <c r="F8" s="13">
        <v>2575209.4699999997</v>
      </c>
      <c r="G8" s="12">
        <v>15</v>
      </c>
      <c r="H8" s="13">
        <v>2575209.4699999997</v>
      </c>
      <c r="I8" s="32">
        <f t="shared" si="0"/>
        <v>7576564.0599999996</v>
      </c>
      <c r="J8" s="12">
        <v>15</v>
      </c>
      <c r="K8" s="13">
        <v>2928065.2499999995</v>
      </c>
      <c r="L8" s="12">
        <v>15</v>
      </c>
      <c r="M8" s="13">
        <v>3197425.09</v>
      </c>
      <c r="N8" s="12">
        <v>15</v>
      </c>
      <c r="O8" s="13">
        <v>4748137.62</v>
      </c>
      <c r="P8" s="32">
        <f t="shared" si="1"/>
        <v>10873627.960000001</v>
      </c>
      <c r="Q8" s="12">
        <v>15</v>
      </c>
      <c r="R8" s="13">
        <v>3659856.96</v>
      </c>
      <c r="S8" s="12">
        <v>15</v>
      </c>
      <c r="T8" s="13">
        <v>3889097.24</v>
      </c>
      <c r="U8" s="12">
        <v>15</v>
      </c>
      <c r="V8" s="13">
        <v>3889097.24</v>
      </c>
      <c r="W8" s="32">
        <f t="shared" si="2"/>
        <v>11438051.440000001</v>
      </c>
      <c r="X8" s="12">
        <v>15</v>
      </c>
      <c r="Y8" s="13">
        <v>4849888.7000000011</v>
      </c>
      <c r="Z8" s="12">
        <v>15</v>
      </c>
      <c r="AA8" s="13">
        <v>5258723.13</v>
      </c>
      <c r="AB8" s="12">
        <v>15</v>
      </c>
      <c r="AC8" s="13">
        <v>8571337.839999998</v>
      </c>
      <c r="AD8" s="32">
        <f t="shared" si="3"/>
        <v>18679949.670000002</v>
      </c>
    </row>
    <row r="9" spans="1:30" s="14" customFormat="1" ht="12" x14ac:dyDescent="0.2">
      <c r="A9" s="10">
        <v>30672652738</v>
      </c>
      <c r="B9" s="11" t="s">
        <v>8</v>
      </c>
      <c r="C9" s="12">
        <v>45</v>
      </c>
      <c r="D9" s="13">
        <v>6745699.7599999998</v>
      </c>
      <c r="E9" s="12">
        <v>45</v>
      </c>
      <c r="F9" s="13">
        <v>7177302.7000000002</v>
      </c>
      <c r="G9" s="12">
        <v>45</v>
      </c>
      <c r="H9" s="13">
        <v>7177302.7000000002</v>
      </c>
      <c r="I9" s="32">
        <f t="shared" si="0"/>
        <v>21100305.16</v>
      </c>
      <c r="J9" s="12">
        <v>55</v>
      </c>
      <c r="K9" s="13">
        <v>8594795.9599999972</v>
      </c>
      <c r="L9" s="12">
        <v>55</v>
      </c>
      <c r="M9" s="13">
        <v>9857133.7400000002</v>
      </c>
      <c r="N9" s="12">
        <v>55</v>
      </c>
      <c r="O9" s="13">
        <v>14395582.899999997</v>
      </c>
      <c r="P9" s="32">
        <f t="shared" si="1"/>
        <v>32847512.599999994</v>
      </c>
      <c r="Q9" s="12">
        <v>55</v>
      </c>
      <c r="R9" s="13">
        <v>11266760.149999997</v>
      </c>
      <c r="S9" s="12">
        <v>55</v>
      </c>
      <c r="T9" s="13">
        <v>12043457.290000001</v>
      </c>
      <c r="U9" s="12">
        <v>55</v>
      </c>
      <c r="V9" s="13">
        <v>12063325.800000001</v>
      </c>
      <c r="W9" s="32">
        <f t="shared" si="2"/>
        <v>35373543.239999995</v>
      </c>
      <c r="X9" s="12">
        <v>55</v>
      </c>
      <c r="Y9" s="13">
        <v>15094264.799999991</v>
      </c>
      <c r="Z9" s="12">
        <v>55</v>
      </c>
      <c r="AA9" s="13">
        <v>16506125.499999996</v>
      </c>
      <c r="AB9" s="12">
        <v>56</v>
      </c>
      <c r="AC9" s="13">
        <v>26429735.34</v>
      </c>
      <c r="AD9" s="32">
        <f t="shared" si="3"/>
        <v>58030125.639999986</v>
      </c>
    </row>
    <row r="10" spans="1:30" s="14" customFormat="1" ht="12" x14ac:dyDescent="0.2">
      <c r="A10" s="10">
        <v>30672560841</v>
      </c>
      <c r="B10" s="11" t="s">
        <v>9</v>
      </c>
      <c r="C10" s="12">
        <v>66</v>
      </c>
      <c r="D10" s="13">
        <v>12384603.939999994</v>
      </c>
      <c r="E10" s="12">
        <v>66</v>
      </c>
      <c r="F10" s="13">
        <v>13206411.890000008</v>
      </c>
      <c r="G10" s="12">
        <v>71</v>
      </c>
      <c r="H10" s="13">
        <v>13684199.010000005</v>
      </c>
      <c r="I10" s="32">
        <f t="shared" si="0"/>
        <v>39275214.840000004</v>
      </c>
      <c r="J10" s="12">
        <v>71</v>
      </c>
      <c r="K10" s="13">
        <v>15717324.849999998</v>
      </c>
      <c r="L10" s="12">
        <v>71</v>
      </c>
      <c r="M10" s="13">
        <v>17064443.190000001</v>
      </c>
      <c r="N10" s="12">
        <v>71</v>
      </c>
      <c r="O10" s="13">
        <v>25501191.749999989</v>
      </c>
      <c r="P10" s="32">
        <f t="shared" si="1"/>
        <v>58282959.789999992</v>
      </c>
      <c r="Q10" s="12">
        <v>71</v>
      </c>
      <c r="R10" s="13">
        <v>19529490.159999993</v>
      </c>
      <c r="S10" s="12">
        <v>71</v>
      </c>
      <c r="T10" s="13">
        <v>20917159.409999996</v>
      </c>
      <c r="U10" s="12">
        <v>71</v>
      </c>
      <c r="V10" s="13">
        <v>20956476.479999993</v>
      </c>
      <c r="W10" s="32">
        <f t="shared" si="2"/>
        <v>61403126.049999982</v>
      </c>
      <c r="X10" s="12">
        <v>71</v>
      </c>
      <c r="Y10" s="13">
        <v>26190428.079999983</v>
      </c>
      <c r="Z10" s="12">
        <v>71</v>
      </c>
      <c r="AA10" s="13">
        <v>28439149.520000003</v>
      </c>
      <c r="AB10" s="12">
        <v>72</v>
      </c>
      <c r="AC10" s="13">
        <v>43694675.260000005</v>
      </c>
      <c r="AD10" s="32">
        <f t="shared" si="3"/>
        <v>98324252.859999985</v>
      </c>
    </row>
    <row r="11" spans="1:30" s="14" customFormat="1" ht="12" x14ac:dyDescent="0.2">
      <c r="A11" s="10">
        <v>30672610733</v>
      </c>
      <c r="B11" s="11" t="s">
        <v>10</v>
      </c>
      <c r="C11" s="12">
        <v>61</v>
      </c>
      <c r="D11" s="13">
        <v>8571394.4199999981</v>
      </c>
      <c r="E11" s="12">
        <v>61</v>
      </c>
      <c r="F11" s="13">
        <v>8865370.4100000039</v>
      </c>
      <c r="G11" s="12">
        <v>61</v>
      </c>
      <c r="H11" s="13">
        <v>8935684.8900000043</v>
      </c>
      <c r="I11" s="32">
        <f t="shared" si="0"/>
        <v>26372449.720000006</v>
      </c>
      <c r="J11" s="12">
        <v>60</v>
      </c>
      <c r="K11" s="13">
        <v>9928834.1599999983</v>
      </c>
      <c r="L11" s="12">
        <v>60</v>
      </c>
      <c r="M11" s="13">
        <v>10830088.370000003</v>
      </c>
      <c r="N11" s="12">
        <v>60</v>
      </c>
      <c r="O11" s="13">
        <v>16245200.159999996</v>
      </c>
      <c r="P11" s="32">
        <f t="shared" si="1"/>
        <v>37004122.689999998</v>
      </c>
      <c r="Q11" s="12">
        <v>60</v>
      </c>
      <c r="R11" s="13">
        <v>12363880.490000006</v>
      </c>
      <c r="S11" s="12">
        <v>60</v>
      </c>
      <c r="T11" s="13">
        <v>13197415.899999995</v>
      </c>
      <c r="U11" s="12">
        <v>60</v>
      </c>
      <c r="V11" s="13">
        <v>13201013.509999996</v>
      </c>
      <c r="W11" s="32">
        <f t="shared" si="2"/>
        <v>38762309.899999999</v>
      </c>
      <c r="X11" s="12">
        <v>60</v>
      </c>
      <c r="Y11" s="13">
        <v>16505092.980000008</v>
      </c>
      <c r="Z11" s="12">
        <v>60</v>
      </c>
      <c r="AA11" s="13">
        <v>17915935.959999997</v>
      </c>
      <c r="AB11" s="12">
        <v>61</v>
      </c>
      <c r="AC11" s="13">
        <v>28908610.350000005</v>
      </c>
      <c r="AD11" s="32">
        <f t="shared" si="3"/>
        <v>63329639.290000007</v>
      </c>
    </row>
    <row r="12" spans="1:30" s="14" customFormat="1" ht="12" x14ac:dyDescent="0.2">
      <c r="A12" s="10">
        <v>30672595955</v>
      </c>
      <c r="B12" s="11" t="s">
        <v>11</v>
      </c>
      <c r="C12" s="12">
        <v>22</v>
      </c>
      <c r="D12" s="13">
        <v>4434610.7600000007</v>
      </c>
      <c r="E12" s="12">
        <v>26</v>
      </c>
      <c r="F12" s="13">
        <v>5053015.7699999996</v>
      </c>
      <c r="G12" s="12">
        <v>26</v>
      </c>
      <c r="H12" s="13">
        <v>5053015.7699999996</v>
      </c>
      <c r="I12" s="32">
        <f t="shared" si="0"/>
        <v>14540642.300000001</v>
      </c>
      <c r="J12" s="12">
        <v>26</v>
      </c>
      <c r="K12" s="13">
        <v>5803163.7400000002</v>
      </c>
      <c r="L12" s="12">
        <v>26</v>
      </c>
      <c r="M12" s="13">
        <v>5803163.7400000002</v>
      </c>
      <c r="N12" s="12">
        <v>26</v>
      </c>
      <c r="O12" s="13">
        <v>9475121.6899999995</v>
      </c>
      <c r="P12" s="32">
        <f t="shared" si="1"/>
        <v>21081449.170000002</v>
      </c>
      <c r="Q12" s="12">
        <v>26</v>
      </c>
      <c r="R12" s="13">
        <v>7210792.9200000027</v>
      </c>
      <c r="S12" s="12">
        <v>26</v>
      </c>
      <c r="T12" s="13">
        <v>7707994.9000000004</v>
      </c>
      <c r="U12" s="12">
        <v>26</v>
      </c>
      <c r="V12" s="13">
        <v>7710085.2400000002</v>
      </c>
      <c r="W12" s="32">
        <f t="shared" si="2"/>
        <v>22628873.060000002</v>
      </c>
      <c r="X12" s="12">
        <v>26</v>
      </c>
      <c r="Y12" s="13">
        <v>9690464.6199999992</v>
      </c>
      <c r="Z12" s="12">
        <v>26</v>
      </c>
      <c r="AA12" s="13">
        <v>10491286.310000001</v>
      </c>
      <c r="AB12" s="12">
        <v>28</v>
      </c>
      <c r="AC12" s="13">
        <v>15894103.949999999</v>
      </c>
      <c r="AD12" s="32">
        <f t="shared" si="3"/>
        <v>36075854.879999995</v>
      </c>
    </row>
    <row r="13" spans="1:30" s="14" customFormat="1" ht="12" x14ac:dyDescent="0.2">
      <c r="A13" s="10">
        <v>30672625714</v>
      </c>
      <c r="B13" s="11" t="s">
        <v>12</v>
      </c>
      <c r="C13" s="12">
        <v>91</v>
      </c>
      <c r="D13" s="13">
        <v>13985778.690000011</v>
      </c>
      <c r="E13" s="12">
        <v>102</v>
      </c>
      <c r="F13" s="13">
        <v>15388064.57000001</v>
      </c>
      <c r="G13" s="12">
        <v>102</v>
      </c>
      <c r="H13" s="13">
        <v>15743814.060000015</v>
      </c>
      <c r="I13" s="32">
        <f t="shared" si="0"/>
        <v>45117657.320000038</v>
      </c>
      <c r="J13" s="12">
        <v>102</v>
      </c>
      <c r="K13" s="13">
        <v>18092021.620000005</v>
      </c>
      <c r="L13" s="12">
        <v>102</v>
      </c>
      <c r="M13" s="13">
        <v>19672868.27</v>
      </c>
      <c r="N13" s="12">
        <v>102</v>
      </c>
      <c r="O13" s="13">
        <v>29356920.359999981</v>
      </c>
      <c r="P13" s="32">
        <f t="shared" si="1"/>
        <v>67121810.249999985</v>
      </c>
      <c r="Q13" s="12">
        <v>101</v>
      </c>
      <c r="R13" s="13">
        <v>22376353.860000018</v>
      </c>
      <c r="S13" s="12">
        <v>102</v>
      </c>
      <c r="T13" s="13">
        <v>24033936.310000002</v>
      </c>
      <c r="U13" s="12">
        <v>102</v>
      </c>
      <c r="V13" s="13">
        <v>24059801.559999999</v>
      </c>
      <c r="W13" s="32">
        <f t="shared" si="2"/>
        <v>70470091.730000019</v>
      </c>
      <c r="X13" s="12">
        <v>102</v>
      </c>
      <c r="Y13" s="13">
        <v>30191084.459999986</v>
      </c>
      <c r="Z13" s="12">
        <v>102</v>
      </c>
      <c r="AA13" s="13">
        <v>32783615.610000022</v>
      </c>
      <c r="AB13" s="12">
        <v>102</v>
      </c>
      <c r="AC13" s="13">
        <v>51408315.229999967</v>
      </c>
      <c r="AD13" s="32">
        <f t="shared" si="3"/>
        <v>114383015.29999998</v>
      </c>
    </row>
    <row r="14" spans="1:30" s="14" customFormat="1" ht="12" x14ac:dyDescent="0.2">
      <c r="A14" s="10">
        <v>30710971958</v>
      </c>
      <c r="B14" s="11" t="s">
        <v>13</v>
      </c>
      <c r="C14" s="12">
        <v>25</v>
      </c>
      <c r="D14" s="13">
        <v>4252849.38</v>
      </c>
      <c r="E14" s="12">
        <v>25</v>
      </c>
      <c r="F14" s="13">
        <v>5640864.2699999986</v>
      </c>
      <c r="G14" s="12">
        <v>25</v>
      </c>
      <c r="H14" s="13">
        <v>5643488.8699999982</v>
      </c>
      <c r="I14" s="32">
        <f t="shared" si="0"/>
        <v>15537202.519999996</v>
      </c>
      <c r="J14" s="12">
        <v>25</v>
      </c>
      <c r="K14" s="13">
        <v>5171465.7000000011</v>
      </c>
      <c r="L14" s="12">
        <v>25</v>
      </c>
      <c r="M14" s="13">
        <v>5823526.0999999987</v>
      </c>
      <c r="N14" s="12">
        <v>25</v>
      </c>
      <c r="O14" s="13">
        <v>8484170.1399999969</v>
      </c>
      <c r="P14" s="32">
        <f t="shared" si="1"/>
        <v>19479161.939999998</v>
      </c>
      <c r="Q14" s="12">
        <v>25</v>
      </c>
      <c r="R14" s="13">
        <v>6437362.6599999974</v>
      </c>
      <c r="S14" s="12">
        <v>25</v>
      </c>
      <c r="T14" s="13">
        <v>6876405.4700000007</v>
      </c>
      <c r="U14" s="12">
        <v>25</v>
      </c>
      <c r="V14" s="13">
        <v>6876405.4700000007</v>
      </c>
      <c r="W14" s="32">
        <f t="shared" si="2"/>
        <v>20190173.600000001</v>
      </c>
      <c r="X14" s="12">
        <v>25</v>
      </c>
      <c r="Y14" s="13">
        <v>8610642.8200000022</v>
      </c>
      <c r="Z14" s="12">
        <v>25</v>
      </c>
      <c r="AA14" s="13">
        <v>9342558.1799999997</v>
      </c>
      <c r="AB14" s="12">
        <v>26</v>
      </c>
      <c r="AC14" s="13">
        <v>15220032.169999994</v>
      </c>
      <c r="AD14" s="32">
        <f t="shared" si="3"/>
        <v>33173233.169999994</v>
      </c>
    </row>
    <row r="15" spans="1:30" s="14" customFormat="1" ht="12" x14ac:dyDescent="0.2">
      <c r="A15" s="10">
        <v>30672852060</v>
      </c>
      <c r="B15" s="11" t="s">
        <v>14</v>
      </c>
      <c r="C15" s="12">
        <v>49</v>
      </c>
      <c r="D15" s="13">
        <v>7756647.4499999993</v>
      </c>
      <c r="E15" s="12">
        <v>49</v>
      </c>
      <c r="F15" s="13">
        <v>8259691.9199999981</v>
      </c>
      <c r="G15" s="12">
        <v>49</v>
      </c>
      <c r="H15" s="13">
        <v>8262430.6999999974</v>
      </c>
      <c r="I15" s="32">
        <f t="shared" si="0"/>
        <v>24278770.069999993</v>
      </c>
      <c r="J15" s="12">
        <v>49</v>
      </c>
      <c r="K15" s="13">
        <v>9384065.5900000017</v>
      </c>
      <c r="L15" s="12">
        <v>49</v>
      </c>
      <c r="M15" s="13">
        <v>10282976.280000001</v>
      </c>
      <c r="N15" s="12">
        <v>49</v>
      </c>
      <c r="O15" s="13">
        <v>15445565.220000004</v>
      </c>
      <c r="P15" s="32">
        <f t="shared" si="1"/>
        <v>35112607.090000011</v>
      </c>
      <c r="Q15" s="12">
        <v>49</v>
      </c>
      <c r="R15" s="13">
        <v>11394959.6</v>
      </c>
      <c r="S15" s="12">
        <v>49</v>
      </c>
      <c r="T15" s="13">
        <v>12055381.200000005</v>
      </c>
      <c r="U15" s="12">
        <v>48</v>
      </c>
      <c r="V15" s="13">
        <v>12179629.550000003</v>
      </c>
      <c r="W15" s="32">
        <f t="shared" si="2"/>
        <v>35629970.350000009</v>
      </c>
      <c r="X15" s="12">
        <v>48</v>
      </c>
      <c r="Y15" s="13">
        <v>15138032.940000003</v>
      </c>
      <c r="Z15" s="12">
        <v>48</v>
      </c>
      <c r="AA15" s="13">
        <v>16429986.439999998</v>
      </c>
      <c r="AB15" s="12">
        <v>52</v>
      </c>
      <c r="AC15" s="13">
        <v>26778389.260000009</v>
      </c>
      <c r="AD15" s="32">
        <f t="shared" si="3"/>
        <v>58346408.640000015</v>
      </c>
    </row>
    <row r="16" spans="1:30" s="14" customFormat="1" ht="12" x14ac:dyDescent="0.2">
      <c r="A16" s="10">
        <v>30672623118</v>
      </c>
      <c r="B16" s="11" t="s">
        <v>15</v>
      </c>
      <c r="C16" s="12">
        <v>20</v>
      </c>
      <c r="D16" s="13">
        <v>3986972.2199999997</v>
      </c>
      <c r="E16" s="12">
        <v>20</v>
      </c>
      <c r="F16" s="13">
        <v>5044832.8099999996</v>
      </c>
      <c r="G16" s="12">
        <v>20</v>
      </c>
      <c r="H16" s="13">
        <v>5044822.8099999996</v>
      </c>
      <c r="I16" s="32">
        <f t="shared" si="0"/>
        <v>14076627.84</v>
      </c>
      <c r="J16" s="12">
        <v>20</v>
      </c>
      <c r="K16" s="13">
        <v>4861958.5799999991</v>
      </c>
      <c r="L16" s="12">
        <v>20</v>
      </c>
      <c r="M16" s="13">
        <v>5275445.3899999997</v>
      </c>
      <c r="N16" s="12">
        <v>20</v>
      </c>
      <c r="O16" s="13">
        <v>7913168.1400000015</v>
      </c>
      <c r="P16" s="32">
        <f t="shared" si="1"/>
        <v>18050572.109999999</v>
      </c>
      <c r="Q16" s="12">
        <v>20</v>
      </c>
      <c r="R16" s="13">
        <v>6107545.8800000008</v>
      </c>
      <c r="S16" s="12">
        <v>20</v>
      </c>
      <c r="T16" s="13">
        <v>6560299.75</v>
      </c>
      <c r="U16" s="12">
        <v>20</v>
      </c>
      <c r="V16" s="13">
        <v>6560299.75</v>
      </c>
      <c r="W16" s="32">
        <f t="shared" si="2"/>
        <v>19228145.380000003</v>
      </c>
      <c r="X16" s="12">
        <v>20</v>
      </c>
      <c r="Y16" s="13">
        <v>8161398.9800000014</v>
      </c>
      <c r="Z16" s="12">
        <v>20</v>
      </c>
      <c r="AA16" s="13">
        <v>8842696.0800000001</v>
      </c>
      <c r="AB16" s="12">
        <v>22</v>
      </c>
      <c r="AC16" s="13">
        <v>14069299.349999998</v>
      </c>
      <c r="AD16" s="32">
        <f t="shared" si="3"/>
        <v>31073394.41</v>
      </c>
    </row>
    <row r="17" spans="1:30" s="14" customFormat="1" ht="12" x14ac:dyDescent="0.2">
      <c r="A17" s="10">
        <v>33672581589</v>
      </c>
      <c r="B17" s="11" t="s">
        <v>16</v>
      </c>
      <c r="C17" s="12">
        <v>33</v>
      </c>
      <c r="D17" s="13">
        <v>5609424.8900000006</v>
      </c>
      <c r="E17" s="12">
        <v>33</v>
      </c>
      <c r="F17" s="13">
        <v>5967990.2299999986</v>
      </c>
      <c r="G17" s="12">
        <v>33</v>
      </c>
      <c r="H17" s="13">
        <v>5935216.0999999978</v>
      </c>
      <c r="I17" s="32">
        <f t="shared" si="0"/>
        <v>17512631.219999999</v>
      </c>
      <c r="J17" s="12">
        <v>33</v>
      </c>
      <c r="K17" s="13">
        <v>6798068.0800000029</v>
      </c>
      <c r="L17" s="12">
        <v>33</v>
      </c>
      <c r="M17" s="13">
        <v>7405944.1799999988</v>
      </c>
      <c r="N17" s="12">
        <v>33</v>
      </c>
      <c r="O17" s="13">
        <v>11001520.130000001</v>
      </c>
      <c r="P17" s="32">
        <f t="shared" si="1"/>
        <v>25205532.390000001</v>
      </c>
      <c r="Q17" s="12">
        <v>33</v>
      </c>
      <c r="R17" s="13">
        <v>8421945.5</v>
      </c>
      <c r="S17" s="12">
        <v>32</v>
      </c>
      <c r="T17" s="13">
        <v>8661073.4099999983</v>
      </c>
      <c r="U17" s="12">
        <v>32</v>
      </c>
      <c r="V17" s="13">
        <v>8720218.8300000001</v>
      </c>
      <c r="W17" s="32">
        <f t="shared" si="2"/>
        <v>25803237.739999995</v>
      </c>
      <c r="X17" s="12">
        <v>32</v>
      </c>
      <c r="Y17" s="13">
        <v>10882978.93</v>
      </c>
      <c r="Z17" s="12">
        <v>32</v>
      </c>
      <c r="AA17" s="13">
        <v>11802474.959999997</v>
      </c>
      <c r="AB17" s="12">
        <v>32</v>
      </c>
      <c r="AC17" s="13">
        <v>17722429.25</v>
      </c>
      <c r="AD17" s="32">
        <f t="shared" si="3"/>
        <v>40407883.140000001</v>
      </c>
    </row>
    <row r="18" spans="1:30" s="14" customFormat="1" ht="12" x14ac:dyDescent="0.2">
      <c r="A18" s="10">
        <v>30710623674</v>
      </c>
      <c r="B18" s="11" t="s">
        <v>17</v>
      </c>
      <c r="C18" s="12">
        <v>61</v>
      </c>
      <c r="D18" s="13">
        <v>8762510.1499999985</v>
      </c>
      <c r="E18" s="12">
        <v>61</v>
      </c>
      <c r="F18" s="13">
        <v>9315112.0199999977</v>
      </c>
      <c r="G18" s="12">
        <v>61</v>
      </c>
      <c r="H18" s="13">
        <v>9316537.8599999975</v>
      </c>
      <c r="I18" s="32">
        <f t="shared" si="0"/>
        <v>27394160.029999994</v>
      </c>
      <c r="J18" s="12">
        <v>61</v>
      </c>
      <c r="K18" s="13">
        <v>10585562.989999996</v>
      </c>
      <c r="L18" s="12">
        <v>61</v>
      </c>
      <c r="M18" s="13">
        <v>11376575.030000001</v>
      </c>
      <c r="N18" s="12">
        <v>59</v>
      </c>
      <c r="O18" s="13">
        <v>17038678.590000015</v>
      </c>
      <c r="P18" s="32">
        <f t="shared" si="1"/>
        <v>39000816.610000014</v>
      </c>
      <c r="Q18" s="12">
        <v>59</v>
      </c>
      <c r="R18" s="13">
        <v>12998741.119999995</v>
      </c>
      <c r="S18" s="12">
        <v>59</v>
      </c>
      <c r="T18" s="13">
        <v>13880018.67</v>
      </c>
      <c r="U18" s="12">
        <v>59</v>
      </c>
      <c r="V18" s="13">
        <v>13884285.409999998</v>
      </c>
      <c r="W18" s="32">
        <f t="shared" si="2"/>
        <v>40763045.199999996</v>
      </c>
      <c r="X18" s="12">
        <v>59</v>
      </c>
      <c r="Y18" s="13">
        <v>17394669.38000001</v>
      </c>
      <c r="Z18" s="12">
        <v>59</v>
      </c>
      <c r="AA18" s="13">
        <v>18853436.850000009</v>
      </c>
      <c r="AB18" s="12">
        <v>61</v>
      </c>
      <c r="AC18" s="13">
        <v>30204763.240000017</v>
      </c>
      <c r="AD18" s="32">
        <f t="shared" si="3"/>
        <v>66452869.470000036</v>
      </c>
    </row>
    <row r="19" spans="1:30" s="14" customFormat="1" ht="12" x14ac:dyDescent="0.2">
      <c r="A19" s="10">
        <v>30672576292</v>
      </c>
      <c r="B19" s="11" t="s">
        <v>18</v>
      </c>
      <c r="C19" s="12">
        <v>62</v>
      </c>
      <c r="D19" s="13">
        <v>11563130.859999999</v>
      </c>
      <c r="E19" s="12">
        <v>62</v>
      </c>
      <c r="F19" s="13">
        <v>12303367.129999995</v>
      </c>
      <c r="G19" s="12">
        <v>62</v>
      </c>
      <c r="H19" s="13">
        <v>12303367.129999995</v>
      </c>
      <c r="I19" s="32">
        <f t="shared" si="0"/>
        <v>36169865.11999999</v>
      </c>
      <c r="J19" s="12">
        <v>62</v>
      </c>
      <c r="K19" s="13">
        <v>14407706.169999998</v>
      </c>
      <c r="L19" s="12">
        <v>62</v>
      </c>
      <c r="M19" s="13">
        <v>15490453</v>
      </c>
      <c r="N19" s="12">
        <v>62</v>
      </c>
      <c r="O19" s="13">
        <v>23174146.190000001</v>
      </c>
      <c r="P19" s="32">
        <f t="shared" si="1"/>
        <v>53072305.359999999</v>
      </c>
      <c r="Q19" s="12">
        <v>62</v>
      </c>
      <c r="R19" s="13">
        <v>17611698</v>
      </c>
      <c r="S19" s="12">
        <v>62</v>
      </c>
      <c r="T19" s="13">
        <v>18927891</v>
      </c>
      <c r="U19" s="12">
        <v>62</v>
      </c>
      <c r="V19" s="13">
        <v>18927891</v>
      </c>
      <c r="W19" s="32">
        <f t="shared" si="2"/>
        <v>55467480</v>
      </c>
      <c r="X19" s="12">
        <v>62</v>
      </c>
      <c r="Y19" s="13">
        <v>23719990</v>
      </c>
      <c r="Z19" s="12">
        <v>62</v>
      </c>
      <c r="AA19" s="13">
        <v>25832030</v>
      </c>
      <c r="AB19" s="12">
        <v>62</v>
      </c>
      <c r="AC19" s="13">
        <v>36815681</v>
      </c>
      <c r="AD19" s="32">
        <f t="shared" si="3"/>
        <v>86367701</v>
      </c>
    </row>
    <row r="20" spans="1:30" s="14" customFormat="1" ht="12" x14ac:dyDescent="0.2">
      <c r="A20" s="10">
        <v>30672577809</v>
      </c>
      <c r="B20" s="11" t="s">
        <v>19</v>
      </c>
      <c r="C20" s="12">
        <v>27</v>
      </c>
      <c r="D20" s="13">
        <v>3889878.5100000002</v>
      </c>
      <c r="E20" s="12">
        <v>26</v>
      </c>
      <c r="F20" s="13">
        <v>4037305.84</v>
      </c>
      <c r="G20" s="12">
        <v>26</v>
      </c>
      <c r="H20" s="13">
        <v>4037305.84</v>
      </c>
      <c r="I20" s="32">
        <f t="shared" si="0"/>
        <v>11964490.189999999</v>
      </c>
      <c r="J20" s="12">
        <v>33</v>
      </c>
      <c r="K20" s="13">
        <v>5107301.8</v>
      </c>
      <c r="L20" s="12">
        <v>33</v>
      </c>
      <c r="M20" s="13">
        <v>5581538.790000001</v>
      </c>
      <c r="N20" s="12">
        <v>33</v>
      </c>
      <c r="O20" s="13">
        <v>8451723.049999997</v>
      </c>
      <c r="P20" s="32">
        <f t="shared" si="1"/>
        <v>19140563.639999997</v>
      </c>
      <c r="Q20" s="12">
        <v>33</v>
      </c>
      <c r="R20" s="13">
        <v>6453381.1400000015</v>
      </c>
      <c r="S20" s="12">
        <v>33</v>
      </c>
      <c r="T20" s="13">
        <v>6899271.3200000012</v>
      </c>
      <c r="U20" s="12">
        <v>33</v>
      </c>
      <c r="V20" s="13">
        <v>6884667.2800000021</v>
      </c>
      <c r="W20" s="32">
        <f t="shared" si="2"/>
        <v>20237319.740000006</v>
      </c>
      <c r="X20" s="12">
        <v>33</v>
      </c>
      <c r="Y20" s="13">
        <v>8662420.4500000011</v>
      </c>
      <c r="Z20" s="12">
        <v>33</v>
      </c>
      <c r="AA20" s="13">
        <v>9407388.6000000015</v>
      </c>
      <c r="AB20" s="12">
        <v>33</v>
      </c>
      <c r="AC20" s="13">
        <v>14480075.929999998</v>
      </c>
      <c r="AD20" s="32">
        <f t="shared" si="3"/>
        <v>32549884.980000004</v>
      </c>
    </row>
    <row r="21" spans="1:30" s="14" customFormat="1" ht="12" x14ac:dyDescent="0.2">
      <c r="A21" s="10">
        <v>30672542622</v>
      </c>
      <c r="B21" s="11" t="s">
        <v>20</v>
      </c>
      <c r="C21" s="12">
        <v>84</v>
      </c>
      <c r="D21" s="13">
        <v>14301855.850000011</v>
      </c>
      <c r="E21" s="12">
        <v>84</v>
      </c>
      <c r="F21" s="13">
        <v>15184915.710000008</v>
      </c>
      <c r="G21" s="12">
        <v>84</v>
      </c>
      <c r="H21" s="13">
        <v>15405858.090000005</v>
      </c>
      <c r="I21" s="32">
        <f t="shared" si="0"/>
        <v>44892629.650000021</v>
      </c>
      <c r="J21" s="12">
        <v>84</v>
      </c>
      <c r="K21" s="13">
        <v>17539802.710000016</v>
      </c>
      <c r="L21" s="12">
        <v>84</v>
      </c>
      <c r="M21" s="13">
        <v>19087664.859999992</v>
      </c>
      <c r="N21" s="12">
        <v>84</v>
      </c>
      <c r="O21" s="13">
        <v>28365530.660000011</v>
      </c>
      <c r="P21" s="32">
        <f t="shared" si="1"/>
        <v>64992998.230000019</v>
      </c>
      <c r="Q21" s="12">
        <v>84</v>
      </c>
      <c r="R21" s="13">
        <v>21811783.179999992</v>
      </c>
      <c r="S21" s="12">
        <v>84</v>
      </c>
      <c r="T21" s="13">
        <v>23412405.270000003</v>
      </c>
      <c r="U21" s="12">
        <v>84</v>
      </c>
      <c r="V21" s="13">
        <v>23481140.449999996</v>
      </c>
      <c r="W21" s="32">
        <f t="shared" si="2"/>
        <v>68705328.899999991</v>
      </c>
      <c r="X21" s="12">
        <v>84</v>
      </c>
      <c r="Y21" s="13">
        <v>29211780.800000016</v>
      </c>
      <c r="Z21" s="12">
        <v>84</v>
      </c>
      <c r="AA21" s="13">
        <v>31705273.190000005</v>
      </c>
      <c r="AB21" s="12">
        <v>86</v>
      </c>
      <c r="AC21" s="13">
        <v>49236985.589999996</v>
      </c>
      <c r="AD21" s="32">
        <f t="shared" si="3"/>
        <v>110154039.58000001</v>
      </c>
    </row>
    <row r="22" spans="1:30" s="14" customFormat="1" ht="12" x14ac:dyDescent="0.2">
      <c r="A22" s="10">
        <v>30672544153</v>
      </c>
      <c r="B22" s="11" t="s">
        <v>21</v>
      </c>
      <c r="C22" s="12">
        <v>89</v>
      </c>
      <c r="D22" s="13">
        <v>13828768.650000004</v>
      </c>
      <c r="E22" s="12">
        <v>90</v>
      </c>
      <c r="F22" s="13">
        <v>15630589.259999998</v>
      </c>
      <c r="G22" s="12">
        <v>90</v>
      </c>
      <c r="H22" s="13">
        <v>15789513.079999996</v>
      </c>
      <c r="I22" s="32">
        <f t="shared" si="0"/>
        <v>45248870.990000002</v>
      </c>
      <c r="J22" s="12">
        <v>90</v>
      </c>
      <c r="K22" s="13">
        <v>18139063.460000008</v>
      </c>
      <c r="L22" s="12">
        <v>90</v>
      </c>
      <c r="M22" s="13">
        <v>19719149.209999993</v>
      </c>
      <c r="N22" s="12">
        <v>90</v>
      </c>
      <c r="O22" s="13">
        <v>29508549.47000001</v>
      </c>
      <c r="P22" s="32">
        <f t="shared" si="1"/>
        <v>67366762.140000015</v>
      </c>
      <c r="Q22" s="12">
        <v>90</v>
      </c>
      <c r="R22" s="13">
        <v>22560553.590000015</v>
      </c>
      <c r="S22" s="12">
        <v>90</v>
      </c>
      <c r="T22" s="13">
        <v>24123098.719999999</v>
      </c>
      <c r="U22" s="12">
        <v>90</v>
      </c>
      <c r="V22" s="13">
        <v>24137697.039999999</v>
      </c>
      <c r="W22" s="32">
        <f t="shared" si="2"/>
        <v>70821349.350000024</v>
      </c>
      <c r="X22" s="12">
        <v>90</v>
      </c>
      <c r="Y22" s="13">
        <v>30376873.799999986</v>
      </c>
      <c r="Z22" s="12">
        <v>89</v>
      </c>
      <c r="AA22" s="13">
        <v>32417929.839999985</v>
      </c>
      <c r="AB22" s="12">
        <v>91</v>
      </c>
      <c r="AC22" s="13">
        <v>50895716.930000015</v>
      </c>
      <c r="AD22" s="32">
        <f t="shared" si="3"/>
        <v>113690520.56999999</v>
      </c>
    </row>
    <row r="23" spans="1:30" s="14" customFormat="1" ht="12" x14ac:dyDescent="0.2">
      <c r="A23" s="10">
        <v>30672554876</v>
      </c>
      <c r="B23" s="11" t="s">
        <v>22</v>
      </c>
      <c r="C23" s="12">
        <v>50</v>
      </c>
      <c r="D23" s="13">
        <v>9759453.910000002</v>
      </c>
      <c r="E23" s="12">
        <v>50</v>
      </c>
      <c r="F23" s="13">
        <v>10385652.4</v>
      </c>
      <c r="G23" s="12">
        <v>63</v>
      </c>
      <c r="H23" s="13">
        <v>11716631.490000002</v>
      </c>
      <c r="I23" s="32">
        <f t="shared" si="0"/>
        <v>31861737.800000004</v>
      </c>
      <c r="J23" s="12">
        <v>63</v>
      </c>
      <c r="K23" s="13">
        <v>13486901.130000003</v>
      </c>
      <c r="L23" s="12">
        <v>63</v>
      </c>
      <c r="M23" s="13">
        <v>14661016.580000006</v>
      </c>
      <c r="N23" s="12">
        <v>63</v>
      </c>
      <c r="O23" s="13">
        <v>21724152.860000003</v>
      </c>
      <c r="P23" s="32">
        <f t="shared" si="1"/>
        <v>49872070.570000008</v>
      </c>
      <c r="Q23" s="12">
        <v>63</v>
      </c>
      <c r="R23" s="13">
        <v>16778038.219999991</v>
      </c>
      <c r="S23" s="12">
        <v>63</v>
      </c>
      <c r="T23" s="13">
        <v>17934519.890000008</v>
      </c>
      <c r="U23" s="12">
        <v>63</v>
      </c>
      <c r="V23" s="13">
        <v>17934519.890000008</v>
      </c>
      <c r="W23" s="32">
        <f t="shared" si="2"/>
        <v>52647078.000000007</v>
      </c>
      <c r="X23" s="12">
        <v>63</v>
      </c>
      <c r="Y23" s="13">
        <v>22495629.919999991</v>
      </c>
      <c r="Z23" s="12">
        <v>63</v>
      </c>
      <c r="AA23" s="13">
        <v>24436355.210000008</v>
      </c>
      <c r="AB23" s="12">
        <v>64</v>
      </c>
      <c r="AC23" s="13">
        <v>37794124.719999991</v>
      </c>
      <c r="AD23" s="32">
        <f t="shared" si="3"/>
        <v>84726109.849999994</v>
      </c>
    </row>
    <row r="24" spans="1:30" s="14" customFormat="1" ht="12" x14ac:dyDescent="0.2">
      <c r="A24" s="10">
        <v>30672579887</v>
      </c>
      <c r="B24" s="11" t="s">
        <v>23</v>
      </c>
      <c r="C24" s="12">
        <v>80</v>
      </c>
      <c r="D24" s="13">
        <v>12603664.790000003</v>
      </c>
      <c r="E24" s="12">
        <v>80</v>
      </c>
      <c r="F24" s="13">
        <v>13270751.579999993</v>
      </c>
      <c r="G24" s="12">
        <v>79</v>
      </c>
      <c r="H24" s="13">
        <v>12888745.36999999</v>
      </c>
      <c r="I24" s="32">
        <f t="shared" si="0"/>
        <v>38763161.739999987</v>
      </c>
      <c r="J24" s="12">
        <v>79</v>
      </c>
      <c r="K24" s="13">
        <v>14749920.340000002</v>
      </c>
      <c r="L24" s="12">
        <v>79</v>
      </c>
      <c r="M24" s="13">
        <v>15992385</v>
      </c>
      <c r="N24" s="12">
        <v>79</v>
      </c>
      <c r="O24" s="13">
        <v>23972913</v>
      </c>
      <c r="P24" s="32">
        <f t="shared" si="1"/>
        <v>54715218.340000004</v>
      </c>
      <c r="Q24" s="12">
        <v>79</v>
      </c>
      <c r="R24" s="13">
        <v>18237995</v>
      </c>
      <c r="S24" s="12">
        <v>79</v>
      </c>
      <c r="T24" s="13">
        <v>19473016</v>
      </c>
      <c r="U24" s="12">
        <v>79</v>
      </c>
      <c r="V24" s="13">
        <v>19718929</v>
      </c>
      <c r="W24" s="32">
        <f t="shared" si="2"/>
        <v>57429940</v>
      </c>
      <c r="X24" s="12">
        <v>79</v>
      </c>
      <c r="Y24" s="13">
        <v>24540772</v>
      </c>
      <c r="Z24" s="12">
        <v>79</v>
      </c>
      <c r="AA24" s="13">
        <v>26597447</v>
      </c>
      <c r="AB24" s="12">
        <v>80</v>
      </c>
      <c r="AC24" s="13">
        <v>40970717.350000009</v>
      </c>
      <c r="AD24" s="32">
        <f t="shared" si="3"/>
        <v>92108936.350000009</v>
      </c>
    </row>
    <row r="25" spans="1:30" s="14" customFormat="1" ht="12.75" thickBot="1" x14ac:dyDescent="0.25">
      <c r="A25" s="10">
        <v>30672970055</v>
      </c>
      <c r="B25" s="11" t="s">
        <v>24</v>
      </c>
      <c r="C25" s="12">
        <v>55</v>
      </c>
      <c r="D25" s="13">
        <v>9891792.2400000002</v>
      </c>
      <c r="E25" s="12">
        <v>54</v>
      </c>
      <c r="F25" s="13">
        <v>10434465.979999997</v>
      </c>
      <c r="G25" s="12">
        <v>54</v>
      </c>
      <c r="H25" s="13">
        <v>10436648.579999998</v>
      </c>
      <c r="I25" s="32">
        <f t="shared" si="0"/>
        <v>30762906.799999997</v>
      </c>
      <c r="J25" s="12">
        <v>53</v>
      </c>
      <c r="K25" s="13">
        <v>11740763.199999996</v>
      </c>
      <c r="L25" s="12">
        <v>53</v>
      </c>
      <c r="M25" s="13">
        <v>12766679.25</v>
      </c>
      <c r="N25" s="12">
        <v>54</v>
      </c>
      <c r="O25" s="13">
        <v>19272658</v>
      </c>
      <c r="P25" s="32">
        <f t="shared" si="1"/>
        <v>43780100.449999996</v>
      </c>
      <c r="Q25" s="12">
        <v>53</v>
      </c>
      <c r="R25" s="13">
        <v>14644263.169999996</v>
      </c>
      <c r="S25" s="12">
        <v>53</v>
      </c>
      <c r="T25" s="13">
        <v>15634381.460000001</v>
      </c>
      <c r="U25" s="12">
        <v>53</v>
      </c>
      <c r="V25" s="13">
        <v>15432943.880000001</v>
      </c>
      <c r="W25" s="32">
        <f t="shared" si="2"/>
        <v>45711588.509999998</v>
      </c>
      <c r="X25" s="12">
        <v>52</v>
      </c>
      <c r="Y25" s="13">
        <v>19256280.619999997</v>
      </c>
      <c r="Z25" s="12">
        <v>52</v>
      </c>
      <c r="AA25" s="13">
        <v>21483273.430000003</v>
      </c>
      <c r="AB25" s="12">
        <v>53</v>
      </c>
      <c r="AC25" s="13">
        <v>33924518.509999998</v>
      </c>
      <c r="AD25" s="32">
        <f t="shared" si="3"/>
        <v>74664072.560000002</v>
      </c>
    </row>
    <row r="26" spans="1:30" s="19" customFormat="1" ht="21" customHeight="1" thickBot="1" x14ac:dyDescent="0.3">
      <c r="A26" s="15"/>
      <c r="B26" s="16" t="s">
        <v>25</v>
      </c>
      <c r="C26" s="17">
        <f t="shared" ref="C26:D26" si="4">SUM(C5:C25)</f>
        <v>1084</v>
      </c>
      <c r="D26" s="18">
        <f t="shared" si="4"/>
        <v>179219561.27000001</v>
      </c>
      <c r="E26" s="17">
        <f t="shared" ref="E26:F26" si="5">SUM(E5:E25)</f>
        <v>1098</v>
      </c>
      <c r="F26" s="18">
        <f t="shared" si="5"/>
        <v>194322409.89999998</v>
      </c>
      <c r="G26" s="17">
        <f t="shared" ref="G26:H26" si="6">SUM(G5:G25)</f>
        <v>1116</v>
      </c>
      <c r="H26" s="18">
        <f t="shared" si="6"/>
        <v>196833512.31</v>
      </c>
      <c r="I26" s="18">
        <f>SUM(I5:I25)</f>
        <v>570375483.4799999</v>
      </c>
      <c r="J26" s="17">
        <f t="shared" ref="J26:K26" si="7">SUM(J5:J25)</f>
        <v>1131</v>
      </c>
      <c r="K26" s="18">
        <f t="shared" si="7"/>
        <v>222814600.91</v>
      </c>
      <c r="L26" s="17">
        <f t="shared" ref="L26:M26" si="8">SUM(L5:L25)</f>
        <v>1131</v>
      </c>
      <c r="M26" s="18">
        <f t="shared" si="8"/>
        <v>242299196.33999994</v>
      </c>
      <c r="N26" s="17">
        <f t="shared" ref="N26:O26" si="9">SUM(N5:N25)</f>
        <v>1130</v>
      </c>
      <c r="O26" s="18">
        <f t="shared" si="9"/>
        <v>362441719.5</v>
      </c>
      <c r="P26" s="18">
        <f>SUM(P5:P25)</f>
        <v>827555516.75000024</v>
      </c>
      <c r="Q26" s="17">
        <f t="shared" ref="Q26:R26" si="10">SUM(Q5:Q25)</f>
        <v>1128</v>
      </c>
      <c r="R26" s="18">
        <f t="shared" si="10"/>
        <v>276879929.84000003</v>
      </c>
      <c r="S26" s="17">
        <f t="shared" ref="S26:T26" si="11">SUM(S5:S25)</f>
        <v>1128</v>
      </c>
      <c r="T26" s="18">
        <f t="shared" si="11"/>
        <v>295722389.06</v>
      </c>
      <c r="U26" s="17">
        <f t="shared" ref="U26:V26" si="12">SUM(U5:U25)</f>
        <v>1127</v>
      </c>
      <c r="V26" s="18">
        <f t="shared" si="12"/>
        <v>296175340.26999998</v>
      </c>
      <c r="W26" s="18">
        <f>SUM(W5:W25)</f>
        <v>868777659.17000008</v>
      </c>
      <c r="X26" s="17">
        <f t="shared" ref="X26:Y26" si="13">SUM(X5:X25)</f>
        <v>1126</v>
      </c>
      <c r="Y26" s="18">
        <f t="shared" si="13"/>
        <v>370523364.89999998</v>
      </c>
      <c r="Z26" s="17">
        <f t="shared" ref="Z26:AA26" si="14">SUM(Z5:Z25)</f>
        <v>1123</v>
      </c>
      <c r="AA26" s="18">
        <f t="shared" si="14"/>
        <v>401676086.25000006</v>
      </c>
      <c r="AB26" s="17">
        <f t="shared" ref="AB26:AC26" si="15">SUM(AB5:AB25)</f>
        <v>1148</v>
      </c>
      <c r="AC26" s="18">
        <f t="shared" si="15"/>
        <v>629069264.55999994</v>
      </c>
      <c r="AD26" s="18">
        <f>SUM(AD5:AD25)</f>
        <v>1401268715.7099998</v>
      </c>
    </row>
    <row r="27" spans="1:30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5"/>
      <c r="Q27" s="4"/>
      <c r="R27" s="5"/>
      <c r="S27" s="4"/>
      <c r="T27" s="5"/>
      <c r="U27" s="4"/>
      <c r="V27" s="5"/>
      <c r="W27" s="5"/>
      <c r="X27" s="4"/>
      <c r="Y27" s="5"/>
      <c r="Z27" s="4"/>
      <c r="AA27" s="5"/>
      <c r="AB27" s="4"/>
      <c r="AC27" s="5"/>
      <c r="AD27" s="5"/>
    </row>
    <row r="30" spans="1:30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3"/>
      <c r="Q30" s="22"/>
      <c r="R30" s="49"/>
      <c r="S30" s="22"/>
      <c r="T30" s="49"/>
      <c r="U30" s="22"/>
      <c r="V30" s="49"/>
      <c r="W30" s="50"/>
      <c r="X30" s="22"/>
      <c r="Y30" s="49"/>
      <c r="Z30" s="22"/>
      <c r="AA30" s="49"/>
      <c r="AB30" s="22"/>
      <c r="AC30" s="49"/>
      <c r="AD30" s="50"/>
    </row>
    <row r="34" spans="1:41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8"/>
      <c r="Q34" s="27"/>
      <c r="R34" s="28"/>
      <c r="S34" s="27"/>
      <c r="T34" s="28"/>
      <c r="U34" s="27"/>
      <c r="V34" s="28"/>
      <c r="W34" s="28"/>
      <c r="X34" s="27"/>
      <c r="Y34" s="28"/>
      <c r="Z34" s="27"/>
      <c r="AA34" s="28"/>
      <c r="AB34" s="27"/>
      <c r="AC34" s="28"/>
      <c r="AD34" s="28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7" spans="1:41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8"/>
      <c r="Q37" s="27"/>
      <c r="R37" s="28"/>
      <c r="S37" s="27"/>
      <c r="T37" s="28"/>
      <c r="U37" s="27"/>
      <c r="V37" s="28"/>
      <c r="W37" s="28"/>
      <c r="X37" s="27"/>
      <c r="Y37" s="28"/>
      <c r="Z37" s="27"/>
      <c r="AA37" s="28"/>
      <c r="AB37" s="27"/>
      <c r="AC37" s="28"/>
      <c r="AD37" s="28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</sheetData>
  <mergeCells count="19">
    <mergeCell ref="A1:W1"/>
    <mergeCell ref="S3:T3"/>
    <mergeCell ref="Q3:R3"/>
    <mergeCell ref="N3:O3"/>
    <mergeCell ref="P3:P4"/>
    <mergeCell ref="L3:M3"/>
    <mergeCell ref="J3:K3"/>
    <mergeCell ref="G3:H3"/>
    <mergeCell ref="I3:I4"/>
    <mergeCell ref="A3:A4"/>
    <mergeCell ref="B3:B4"/>
    <mergeCell ref="C3:D3"/>
    <mergeCell ref="E3:F3"/>
    <mergeCell ref="AB3:AC3"/>
    <mergeCell ref="AD3:AD4"/>
    <mergeCell ref="Z3:AA3"/>
    <mergeCell ref="X3:Y3"/>
    <mergeCell ref="U3:V3"/>
    <mergeCell ref="W3:W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7"/>
  <sheetViews>
    <sheetView zoomScale="106" zoomScaleNormal="106" workbookViewId="0">
      <pane xSplit="2" ySplit="4" topLeftCell="N5" activePane="bottomRight" state="frozen"/>
      <selection pane="topRight" activeCell="D1" sqref="D1"/>
      <selection pane="bottomLeft" activeCell="A5" sqref="A5"/>
      <selection pane="bottomRight" activeCell="Y33" sqref="Y33"/>
    </sheetView>
  </sheetViews>
  <sheetFormatPr baseColWidth="10" defaultRowHeight="15" x14ac:dyDescent="0.25"/>
  <cols>
    <col min="1" max="1" width="14.5703125" style="25" hidden="1" customWidth="1"/>
    <col min="2" max="2" width="28.28515625" style="26" customWidth="1"/>
    <col min="3" max="3" width="9.28515625" style="27" customWidth="1"/>
    <col min="4" max="4" width="15.42578125" style="28" customWidth="1"/>
    <col min="5" max="5" width="9.28515625" style="27" customWidth="1"/>
    <col min="6" max="6" width="15.42578125" style="28" customWidth="1"/>
    <col min="7" max="7" width="9.28515625" style="27" customWidth="1"/>
    <col min="8" max="8" width="15.42578125" style="28" customWidth="1"/>
    <col min="9" max="9" width="13.42578125" style="28" customWidth="1"/>
    <col min="10" max="10" width="9.28515625" style="27" customWidth="1"/>
    <col min="11" max="11" width="15.42578125" style="28" customWidth="1"/>
    <col min="12" max="12" width="9.28515625" style="27" customWidth="1"/>
    <col min="13" max="13" width="15.42578125" style="28" customWidth="1"/>
    <col min="14" max="14" width="9.28515625" style="27" customWidth="1"/>
    <col min="15" max="15" width="15.42578125" style="28" customWidth="1"/>
    <col min="16" max="16" width="13.42578125" style="28" customWidth="1"/>
    <col min="17" max="17" width="9.42578125" style="27" customWidth="1"/>
    <col min="18" max="18" width="15.42578125" style="28" customWidth="1"/>
    <col min="19" max="19" width="9.42578125" style="27" customWidth="1"/>
    <col min="20" max="20" width="15.42578125" style="28" customWidth="1"/>
    <col min="21" max="21" width="9.42578125" style="27" customWidth="1"/>
    <col min="22" max="22" width="15.42578125" style="28" customWidth="1"/>
    <col min="23" max="23" width="13.42578125" style="28" customWidth="1"/>
    <col min="24" max="24" width="9.42578125" style="27" customWidth="1"/>
    <col min="25" max="25" width="15.42578125" style="28" customWidth="1"/>
    <col min="26" max="26" width="9.42578125" style="27" customWidth="1"/>
    <col min="27" max="27" width="15.42578125" style="28" customWidth="1"/>
    <col min="28" max="28" width="9.42578125" style="27" customWidth="1"/>
    <col min="29" max="29" width="15.42578125" style="28" customWidth="1"/>
    <col min="30" max="30" width="13.42578125" style="28" customWidth="1"/>
    <col min="31" max="31" width="15" style="28" customWidth="1"/>
    <col min="32" max="16384" width="11.42578125" style="1"/>
  </cols>
  <sheetData>
    <row r="1" spans="1:31" ht="79.5" customHeight="1" x14ac:dyDescent="0.25">
      <c r="A1" s="80" t="s">
        <v>129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30"/>
      <c r="AA1" s="30"/>
      <c r="AB1" s="30"/>
      <c r="AC1" s="30"/>
      <c r="AD1" s="30"/>
      <c r="AE1" s="30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71" t="s">
        <v>0</v>
      </c>
      <c r="B3" s="82" t="s">
        <v>1</v>
      </c>
      <c r="C3" s="77" t="s">
        <v>130</v>
      </c>
      <c r="D3" s="78"/>
      <c r="E3" s="77" t="s">
        <v>131</v>
      </c>
      <c r="F3" s="78"/>
      <c r="G3" s="77" t="s">
        <v>132</v>
      </c>
      <c r="H3" s="78"/>
      <c r="I3" s="71" t="s">
        <v>133</v>
      </c>
      <c r="J3" s="77" t="s">
        <v>134</v>
      </c>
      <c r="K3" s="78"/>
      <c r="L3" s="77" t="s">
        <v>135</v>
      </c>
      <c r="M3" s="78"/>
      <c r="N3" s="77" t="s">
        <v>136</v>
      </c>
      <c r="O3" s="78"/>
      <c r="P3" s="71" t="s">
        <v>137</v>
      </c>
      <c r="Q3" s="77" t="s">
        <v>138</v>
      </c>
      <c r="R3" s="78"/>
      <c r="S3" s="77" t="s">
        <v>139</v>
      </c>
      <c r="T3" s="78"/>
      <c r="U3" s="77" t="s">
        <v>140</v>
      </c>
      <c r="V3" s="78"/>
      <c r="W3" s="71" t="s">
        <v>141</v>
      </c>
      <c r="X3" s="77" t="s">
        <v>142</v>
      </c>
      <c r="Y3" s="78"/>
      <c r="Z3" s="77" t="s">
        <v>143</v>
      </c>
      <c r="AA3" s="78"/>
      <c r="AB3" s="77" t="s">
        <v>144</v>
      </c>
      <c r="AC3" s="78"/>
      <c r="AD3" s="71" t="s">
        <v>145</v>
      </c>
      <c r="AE3" s="71" t="s">
        <v>146</v>
      </c>
    </row>
    <row r="4" spans="1:31" s="9" customFormat="1" ht="24.75" customHeight="1" x14ac:dyDescent="0.25">
      <c r="A4" s="72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9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9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9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9"/>
      <c r="AE4" s="79"/>
    </row>
    <row r="5" spans="1:31" s="14" customFormat="1" ht="12" x14ac:dyDescent="0.2">
      <c r="A5" s="10">
        <v>30697887349</v>
      </c>
      <c r="B5" s="11" t="s">
        <v>4</v>
      </c>
      <c r="C5" s="12">
        <v>21</v>
      </c>
      <c r="D5" s="13">
        <v>1345410.7100000002</v>
      </c>
      <c r="E5" s="12">
        <v>21</v>
      </c>
      <c r="F5" s="13">
        <v>1345410.7100000002</v>
      </c>
      <c r="G5" s="12">
        <v>21</v>
      </c>
      <c r="H5" s="13">
        <v>2006036.4900000002</v>
      </c>
      <c r="I5" s="32">
        <f>+D5+F5+H5</f>
        <v>4696857.91</v>
      </c>
      <c r="J5" s="12">
        <v>22</v>
      </c>
      <c r="K5" s="13">
        <v>1970274.7</v>
      </c>
      <c r="L5" s="12">
        <v>23</v>
      </c>
      <c r="M5" s="13">
        <v>2025964.02</v>
      </c>
      <c r="N5" s="12">
        <v>23</v>
      </c>
      <c r="O5" s="13">
        <v>2958531.0099999984</v>
      </c>
      <c r="P5" s="32">
        <f>+K5+M5+O5</f>
        <v>6954769.7299999986</v>
      </c>
      <c r="Q5" s="12">
        <v>23</v>
      </c>
      <c r="R5" s="13">
        <v>2235720.39</v>
      </c>
      <c r="S5" s="12">
        <v>23</v>
      </c>
      <c r="T5" s="13">
        <v>2342905.3200000003</v>
      </c>
      <c r="U5" s="12">
        <v>23</v>
      </c>
      <c r="V5" s="13">
        <v>2259166.42</v>
      </c>
      <c r="W5" s="32">
        <f>+R5+T5+V5</f>
        <v>6837792.1300000008</v>
      </c>
      <c r="X5" s="12">
        <v>23</v>
      </c>
      <c r="Y5" s="13">
        <v>2843527.8500000006</v>
      </c>
      <c r="Z5" s="12">
        <v>23</v>
      </c>
      <c r="AA5" s="13">
        <v>2843527.8500000006</v>
      </c>
      <c r="AB5" s="12">
        <v>23</v>
      </c>
      <c r="AC5" s="13">
        <v>4270861.2399999993</v>
      </c>
      <c r="AD5" s="32">
        <f>+Y5+AA5+AC5</f>
        <v>9957916.9400000013</v>
      </c>
      <c r="AE5" s="32">
        <f>+I5+P5+W5+AD5</f>
        <v>28447336.710000001</v>
      </c>
    </row>
    <row r="6" spans="1:31" s="14" customFormat="1" ht="12" x14ac:dyDescent="0.2">
      <c r="A6" s="10">
        <v>30672543300</v>
      </c>
      <c r="B6" s="11" t="s">
        <v>5</v>
      </c>
      <c r="C6" s="12">
        <v>67</v>
      </c>
      <c r="D6" s="13">
        <v>5335420.2899999991</v>
      </c>
      <c r="E6" s="12">
        <v>67</v>
      </c>
      <c r="F6" s="13">
        <v>5338547.5599999996</v>
      </c>
      <c r="G6" s="12">
        <v>84</v>
      </c>
      <c r="H6" s="13">
        <v>7365050.6099999985</v>
      </c>
      <c r="I6" s="32">
        <f t="shared" ref="I6:I25" si="0">+D6+F6+H6</f>
        <v>18039018.459999997</v>
      </c>
      <c r="J6" s="12">
        <v>84</v>
      </c>
      <c r="K6" s="13">
        <v>8538342.1599999983</v>
      </c>
      <c r="L6" s="12">
        <v>84</v>
      </c>
      <c r="M6" s="13">
        <v>8543319.9000000004</v>
      </c>
      <c r="N6" s="12">
        <v>84</v>
      </c>
      <c r="O6" s="13">
        <v>12640298.199999992</v>
      </c>
      <c r="P6" s="32">
        <f t="shared" ref="P6:P25" si="1">+K6+M6+O6</f>
        <v>29721960.25999999</v>
      </c>
      <c r="Q6" s="12">
        <v>84</v>
      </c>
      <c r="R6" s="13">
        <v>10020821.82</v>
      </c>
      <c r="S6" s="12">
        <v>84</v>
      </c>
      <c r="T6" s="13">
        <v>10021747.449999999</v>
      </c>
      <c r="U6" s="12">
        <v>84</v>
      </c>
      <c r="V6" s="13">
        <v>10022673.08</v>
      </c>
      <c r="W6" s="32">
        <f t="shared" ref="W6:W25" si="2">+R6+T6+V6</f>
        <v>30065242.350000001</v>
      </c>
      <c r="X6" s="12">
        <v>82</v>
      </c>
      <c r="Y6" s="13">
        <v>11814926.710000005</v>
      </c>
      <c r="Z6" s="12">
        <v>82</v>
      </c>
      <c r="AA6" s="13">
        <v>11814926.710000005</v>
      </c>
      <c r="AB6" s="12">
        <v>82</v>
      </c>
      <c r="AC6" s="13">
        <v>17730033.730000008</v>
      </c>
      <c r="AD6" s="32">
        <f t="shared" ref="AD6:AD25" si="3">+Y6+AA6+AC6</f>
        <v>41359887.150000021</v>
      </c>
      <c r="AE6" s="32">
        <f t="shared" ref="AE6:AE25" si="4">+I6+P6+W6+AD6</f>
        <v>119186108.22000001</v>
      </c>
    </row>
    <row r="7" spans="1:31" s="14" customFormat="1" ht="12" x14ac:dyDescent="0.2">
      <c r="A7" s="10">
        <v>30672610423</v>
      </c>
      <c r="B7" s="11" t="s">
        <v>6</v>
      </c>
      <c r="C7" s="12">
        <v>48</v>
      </c>
      <c r="D7" s="13">
        <v>3297817.2</v>
      </c>
      <c r="E7" s="12">
        <v>48</v>
      </c>
      <c r="F7" s="13">
        <v>3338465.2800000012</v>
      </c>
      <c r="G7" s="12">
        <v>48</v>
      </c>
      <c r="H7" s="13">
        <v>3868897.4500000011</v>
      </c>
      <c r="I7" s="32">
        <f t="shared" si="0"/>
        <v>10505179.930000003</v>
      </c>
      <c r="J7" s="12">
        <v>48</v>
      </c>
      <c r="K7" s="13">
        <v>4464301.1100000003</v>
      </c>
      <c r="L7" s="12">
        <v>48</v>
      </c>
      <c r="M7" s="13">
        <v>4512348.1000000006</v>
      </c>
      <c r="N7" s="12">
        <v>48</v>
      </c>
      <c r="O7" s="13">
        <v>6840826.7199999988</v>
      </c>
      <c r="P7" s="32">
        <f t="shared" si="1"/>
        <v>15817475.93</v>
      </c>
      <c r="Q7" s="12">
        <v>48</v>
      </c>
      <c r="R7" s="13">
        <v>5333955.63</v>
      </c>
      <c r="S7" s="12">
        <v>48</v>
      </c>
      <c r="T7" s="13">
        <v>5335936.82</v>
      </c>
      <c r="U7" s="12">
        <v>48</v>
      </c>
      <c r="V7" s="13">
        <v>5336404.0200000005</v>
      </c>
      <c r="W7" s="32">
        <f t="shared" si="2"/>
        <v>16006296.469999999</v>
      </c>
      <c r="X7" s="12">
        <v>48</v>
      </c>
      <c r="Y7" s="13">
        <v>6471223.25</v>
      </c>
      <c r="Z7" s="12">
        <v>48</v>
      </c>
      <c r="AA7" s="13">
        <v>6471223.25</v>
      </c>
      <c r="AB7" s="12">
        <v>48</v>
      </c>
      <c r="AC7" s="13">
        <v>9603353.8499999996</v>
      </c>
      <c r="AD7" s="32">
        <f t="shared" si="3"/>
        <v>22545800.350000001</v>
      </c>
      <c r="AE7" s="32">
        <f t="shared" si="4"/>
        <v>64874752.68</v>
      </c>
    </row>
    <row r="8" spans="1:31" s="14" customFormat="1" ht="12" x14ac:dyDescent="0.2">
      <c r="A8" s="10">
        <v>30702439783</v>
      </c>
      <c r="B8" s="11" t="s">
        <v>7</v>
      </c>
      <c r="C8" s="12">
        <v>8</v>
      </c>
      <c r="D8" s="13">
        <v>752421.41</v>
      </c>
      <c r="E8" s="12">
        <v>8</v>
      </c>
      <c r="F8" s="13">
        <v>752421.41</v>
      </c>
      <c r="G8" s="12">
        <v>8</v>
      </c>
      <c r="H8" s="13">
        <v>903485.61</v>
      </c>
      <c r="I8" s="32">
        <f t="shared" si="0"/>
        <v>2408328.4300000002</v>
      </c>
      <c r="J8" s="12">
        <v>8</v>
      </c>
      <c r="K8" s="13">
        <v>1044381.07</v>
      </c>
      <c r="L8" s="12">
        <v>15</v>
      </c>
      <c r="M8" s="13">
        <v>1418747.6999999997</v>
      </c>
      <c r="N8" s="12">
        <v>15</v>
      </c>
      <c r="O8" s="13">
        <v>1990138.14</v>
      </c>
      <c r="P8" s="32">
        <f t="shared" si="1"/>
        <v>4453266.9099999992</v>
      </c>
      <c r="Q8" s="12">
        <v>15</v>
      </c>
      <c r="R8" s="13">
        <v>1666486.9700000002</v>
      </c>
      <c r="S8" s="12">
        <v>15</v>
      </c>
      <c r="T8" s="13">
        <v>1722486.9700000004</v>
      </c>
      <c r="U8" s="12">
        <v>15</v>
      </c>
      <c r="V8" s="13">
        <v>1723327.2500000005</v>
      </c>
      <c r="W8" s="32">
        <f t="shared" si="2"/>
        <v>5112301.1900000013</v>
      </c>
      <c r="X8" s="12">
        <v>15</v>
      </c>
      <c r="Y8" s="13">
        <v>2078540.6899999997</v>
      </c>
      <c r="Z8" s="12">
        <v>15</v>
      </c>
      <c r="AA8" s="13">
        <v>2078540.6899999997</v>
      </c>
      <c r="AB8" s="12">
        <v>15</v>
      </c>
      <c r="AC8" s="13">
        <v>3069811.0399999996</v>
      </c>
      <c r="AD8" s="32">
        <f t="shared" si="3"/>
        <v>7226892.419999999</v>
      </c>
      <c r="AE8" s="32">
        <f t="shared" si="4"/>
        <v>19200788.949999999</v>
      </c>
    </row>
    <row r="9" spans="1:31" s="14" customFormat="1" ht="12" x14ac:dyDescent="0.2">
      <c r="A9" s="10">
        <v>30672652738</v>
      </c>
      <c r="B9" s="11" t="s">
        <v>8</v>
      </c>
      <c r="C9" s="12">
        <v>25</v>
      </c>
      <c r="D9" s="13">
        <v>2065147.7499999995</v>
      </c>
      <c r="E9" s="12">
        <v>25</v>
      </c>
      <c r="F9" s="13">
        <v>2066263.44</v>
      </c>
      <c r="G9" s="12">
        <v>45</v>
      </c>
      <c r="H9" s="13">
        <v>3464912.4200000013</v>
      </c>
      <c r="I9" s="32">
        <f t="shared" si="0"/>
        <v>7596323.6100000013</v>
      </c>
      <c r="J9" s="12">
        <v>45</v>
      </c>
      <c r="K9" s="13">
        <v>4048677.0399999982</v>
      </c>
      <c r="L9" s="12">
        <v>45</v>
      </c>
      <c r="M9" s="13">
        <v>4048677.0399999982</v>
      </c>
      <c r="N9" s="12">
        <v>45</v>
      </c>
      <c r="O9" s="13">
        <v>5877228.3100000024</v>
      </c>
      <c r="P9" s="32">
        <f t="shared" si="1"/>
        <v>13974582.389999999</v>
      </c>
      <c r="Q9" s="12">
        <v>45</v>
      </c>
      <c r="R9" s="13">
        <v>4728890.26</v>
      </c>
      <c r="S9" s="12">
        <v>45</v>
      </c>
      <c r="T9" s="13">
        <v>4732439.8099999996</v>
      </c>
      <c r="U9" s="12">
        <v>45</v>
      </c>
      <c r="V9" s="13">
        <v>4740983.6099999985</v>
      </c>
      <c r="W9" s="32">
        <f t="shared" si="2"/>
        <v>14202313.68</v>
      </c>
      <c r="X9" s="12">
        <v>45</v>
      </c>
      <c r="Y9" s="13">
        <v>5754558.9299999997</v>
      </c>
      <c r="Z9" s="12">
        <v>45</v>
      </c>
      <c r="AA9" s="13">
        <v>5754558.9299999997</v>
      </c>
      <c r="AB9" s="12">
        <v>45</v>
      </c>
      <c r="AC9" s="13">
        <v>8631838.2699999977</v>
      </c>
      <c r="AD9" s="32">
        <f t="shared" si="3"/>
        <v>20140956.129999995</v>
      </c>
      <c r="AE9" s="32">
        <f t="shared" si="4"/>
        <v>55914175.809999995</v>
      </c>
    </row>
    <row r="10" spans="1:31" s="14" customFormat="1" ht="12" x14ac:dyDescent="0.2">
      <c r="A10" s="10">
        <v>30672560841</v>
      </c>
      <c r="B10" s="11" t="s">
        <v>9</v>
      </c>
      <c r="C10" s="12">
        <v>61</v>
      </c>
      <c r="D10" s="13">
        <v>5009037.6099999975</v>
      </c>
      <c r="E10" s="12">
        <v>66</v>
      </c>
      <c r="F10" s="13">
        <v>5278669.3899999978</v>
      </c>
      <c r="G10" s="12">
        <v>66</v>
      </c>
      <c r="H10" s="13">
        <v>6327633.4100000029</v>
      </c>
      <c r="I10" s="32">
        <f t="shared" si="0"/>
        <v>16615340.41</v>
      </c>
      <c r="J10" s="12">
        <v>66</v>
      </c>
      <c r="K10" s="13">
        <v>7350541.7200000053</v>
      </c>
      <c r="L10" s="12">
        <v>66</v>
      </c>
      <c r="M10" s="13">
        <v>7337471.7200000044</v>
      </c>
      <c r="N10" s="12">
        <v>66</v>
      </c>
      <c r="O10" s="13">
        <v>10953419.17</v>
      </c>
      <c r="P10" s="32">
        <f t="shared" si="1"/>
        <v>25641432.610000007</v>
      </c>
      <c r="Q10" s="12">
        <v>66</v>
      </c>
      <c r="R10" s="13">
        <v>8605763.4299999978</v>
      </c>
      <c r="S10" s="12">
        <v>66</v>
      </c>
      <c r="T10" s="13">
        <v>8618236.7799999993</v>
      </c>
      <c r="U10" s="12">
        <v>66</v>
      </c>
      <c r="V10" s="13">
        <v>8651740.3699999973</v>
      </c>
      <c r="W10" s="32">
        <f t="shared" si="2"/>
        <v>25875740.579999994</v>
      </c>
      <c r="X10" s="12">
        <v>66</v>
      </c>
      <c r="Y10" s="13">
        <v>10538104.529999997</v>
      </c>
      <c r="Z10" s="12">
        <v>66</v>
      </c>
      <c r="AA10" s="13">
        <v>10559963.119999997</v>
      </c>
      <c r="AB10" s="12">
        <v>66</v>
      </c>
      <c r="AC10" s="13">
        <v>15786424.329999993</v>
      </c>
      <c r="AD10" s="32">
        <f t="shared" si="3"/>
        <v>36884491.979999989</v>
      </c>
      <c r="AE10" s="32">
        <f t="shared" si="4"/>
        <v>105017005.58</v>
      </c>
    </row>
    <row r="11" spans="1:31" s="14" customFormat="1" ht="12" x14ac:dyDescent="0.2">
      <c r="A11" s="10">
        <v>30672610733</v>
      </c>
      <c r="B11" s="11" t="s">
        <v>10</v>
      </c>
      <c r="C11" s="12">
        <v>41</v>
      </c>
      <c r="D11" s="13">
        <v>2803526.31</v>
      </c>
      <c r="E11" s="12">
        <v>41</v>
      </c>
      <c r="F11" s="13">
        <v>2991778.3400000003</v>
      </c>
      <c r="G11" s="12">
        <v>41</v>
      </c>
      <c r="H11" s="13">
        <v>4433295.4600000009</v>
      </c>
      <c r="I11" s="32">
        <f t="shared" si="0"/>
        <v>10228600.110000001</v>
      </c>
      <c r="J11" s="12">
        <v>41</v>
      </c>
      <c r="K11" s="13">
        <v>4136797.7400000007</v>
      </c>
      <c r="L11" s="12">
        <v>62</v>
      </c>
      <c r="M11" s="13">
        <v>5213434.8400000017</v>
      </c>
      <c r="N11" s="12">
        <v>62</v>
      </c>
      <c r="O11" s="13">
        <v>7463771.9399999995</v>
      </c>
      <c r="P11" s="32">
        <f t="shared" si="1"/>
        <v>16814004.520000003</v>
      </c>
      <c r="Q11" s="12">
        <v>62</v>
      </c>
      <c r="R11" s="13">
        <v>6079324.4800000023</v>
      </c>
      <c r="S11" s="12">
        <v>62</v>
      </c>
      <c r="T11" s="13">
        <v>6080223.3200000031</v>
      </c>
      <c r="U11" s="12">
        <v>62</v>
      </c>
      <c r="V11" s="13">
        <v>6081770.370000002</v>
      </c>
      <c r="W11" s="32">
        <f t="shared" si="2"/>
        <v>18241318.170000006</v>
      </c>
      <c r="X11" s="12">
        <v>62</v>
      </c>
      <c r="Y11" s="13">
        <v>7237944.8899999997</v>
      </c>
      <c r="Z11" s="12">
        <v>61</v>
      </c>
      <c r="AA11" s="13">
        <v>7302871.4299999988</v>
      </c>
      <c r="AB11" s="12">
        <v>61</v>
      </c>
      <c r="AC11" s="13">
        <v>10981259.749999996</v>
      </c>
      <c r="AD11" s="32">
        <f t="shared" si="3"/>
        <v>25522076.069999993</v>
      </c>
      <c r="AE11" s="32">
        <f t="shared" si="4"/>
        <v>70805998.870000005</v>
      </c>
    </row>
    <row r="12" spans="1:31" s="14" customFormat="1" ht="12" x14ac:dyDescent="0.2">
      <c r="A12" s="10">
        <v>30672595955</v>
      </c>
      <c r="B12" s="11" t="s">
        <v>11</v>
      </c>
      <c r="C12" s="12">
        <v>20</v>
      </c>
      <c r="D12" s="13">
        <v>1655644.1699999997</v>
      </c>
      <c r="E12" s="12">
        <v>21</v>
      </c>
      <c r="F12" s="13">
        <v>2153769.1399999997</v>
      </c>
      <c r="G12" s="12">
        <v>21</v>
      </c>
      <c r="H12" s="13">
        <v>2161561.1</v>
      </c>
      <c r="I12" s="32">
        <f t="shared" si="0"/>
        <v>5970974.4100000001</v>
      </c>
      <c r="J12" s="12">
        <v>22</v>
      </c>
      <c r="K12" s="13">
        <v>2764326.5200000005</v>
      </c>
      <c r="L12" s="12">
        <v>22</v>
      </c>
      <c r="M12" s="13">
        <v>2623175.3900000006</v>
      </c>
      <c r="N12" s="12">
        <v>22</v>
      </c>
      <c r="O12" s="13">
        <v>3943694.3800000004</v>
      </c>
      <c r="P12" s="32">
        <f t="shared" si="1"/>
        <v>9331196.290000001</v>
      </c>
      <c r="Q12" s="12">
        <v>22</v>
      </c>
      <c r="R12" s="13">
        <v>3085238.41</v>
      </c>
      <c r="S12" s="12">
        <v>22</v>
      </c>
      <c r="T12" s="13">
        <v>3088481.2100000004</v>
      </c>
      <c r="U12" s="12">
        <v>22</v>
      </c>
      <c r="V12" s="13">
        <v>3089380.1</v>
      </c>
      <c r="W12" s="32">
        <f t="shared" si="2"/>
        <v>9263099.7200000007</v>
      </c>
      <c r="X12" s="12">
        <v>22</v>
      </c>
      <c r="Y12" s="13">
        <v>3770140.85</v>
      </c>
      <c r="Z12" s="12">
        <v>22</v>
      </c>
      <c r="AA12" s="13">
        <v>3768105.87</v>
      </c>
      <c r="AB12" s="12">
        <v>22</v>
      </c>
      <c r="AC12" s="13">
        <v>5666308.0899999999</v>
      </c>
      <c r="AD12" s="32">
        <f t="shared" si="3"/>
        <v>13204554.810000001</v>
      </c>
      <c r="AE12" s="32">
        <f t="shared" si="4"/>
        <v>37769825.230000004</v>
      </c>
    </row>
    <row r="13" spans="1:31" s="14" customFormat="1" ht="12" x14ac:dyDescent="0.2">
      <c r="A13" s="10">
        <v>30672625714</v>
      </c>
      <c r="B13" s="11" t="s">
        <v>12</v>
      </c>
      <c r="C13" s="12">
        <v>70</v>
      </c>
      <c r="D13" s="13">
        <v>5136859.4400000013</v>
      </c>
      <c r="E13" s="12">
        <v>70</v>
      </c>
      <c r="F13" s="13">
        <v>5138414.2500000019</v>
      </c>
      <c r="G13" s="12">
        <v>70</v>
      </c>
      <c r="H13" s="13">
        <v>6204142.1500000041</v>
      </c>
      <c r="I13" s="32">
        <f t="shared" si="0"/>
        <v>16479415.840000007</v>
      </c>
      <c r="J13" s="12">
        <v>90</v>
      </c>
      <c r="K13" s="13">
        <v>8264145.1000000034</v>
      </c>
      <c r="L13" s="12">
        <v>90</v>
      </c>
      <c r="M13" s="13">
        <v>8264145.1000000034</v>
      </c>
      <c r="N13" s="12">
        <v>90</v>
      </c>
      <c r="O13" s="13">
        <v>12127696.589999992</v>
      </c>
      <c r="P13" s="32">
        <f t="shared" si="1"/>
        <v>28655986.789999999</v>
      </c>
      <c r="Q13" s="12">
        <v>90</v>
      </c>
      <c r="R13" s="13">
        <v>9682078.4800000042</v>
      </c>
      <c r="S13" s="12">
        <v>89</v>
      </c>
      <c r="T13" s="13">
        <v>9620909.110000005</v>
      </c>
      <c r="U13" s="12">
        <v>89</v>
      </c>
      <c r="V13" s="13">
        <v>9632669.4700000063</v>
      </c>
      <c r="W13" s="32">
        <f t="shared" si="2"/>
        <v>28935657.060000017</v>
      </c>
      <c r="X13" s="12">
        <v>89</v>
      </c>
      <c r="Y13" s="13">
        <v>11740586.710000008</v>
      </c>
      <c r="Z13" s="12">
        <v>88</v>
      </c>
      <c r="AA13" s="13">
        <v>11664964.330000008</v>
      </c>
      <c r="AB13" s="12">
        <v>91</v>
      </c>
      <c r="AC13" s="13">
        <v>17718218.48</v>
      </c>
      <c r="AD13" s="32">
        <f t="shared" si="3"/>
        <v>41123769.520000011</v>
      </c>
      <c r="AE13" s="32">
        <f t="shared" si="4"/>
        <v>115194829.21000004</v>
      </c>
    </row>
    <row r="14" spans="1:31" s="14" customFormat="1" ht="12" x14ac:dyDescent="0.2">
      <c r="A14" s="10">
        <v>30710971958</v>
      </c>
      <c r="B14" s="11" t="s">
        <v>13</v>
      </c>
      <c r="C14" s="12">
        <v>25</v>
      </c>
      <c r="D14" s="13">
        <v>1936574.7400000002</v>
      </c>
      <c r="E14" s="12">
        <v>25</v>
      </c>
      <c r="F14" s="13">
        <v>1936574.7400000002</v>
      </c>
      <c r="G14" s="12">
        <v>25</v>
      </c>
      <c r="H14" s="13">
        <v>2584135.2300000004</v>
      </c>
      <c r="I14" s="32">
        <f t="shared" si="0"/>
        <v>6457284.7100000009</v>
      </c>
      <c r="J14" s="12">
        <v>25</v>
      </c>
      <c r="K14" s="13">
        <v>2327823.64</v>
      </c>
      <c r="L14" s="12">
        <v>25</v>
      </c>
      <c r="M14" s="13">
        <v>2327823.64</v>
      </c>
      <c r="N14" s="12">
        <v>25</v>
      </c>
      <c r="O14" s="13">
        <v>3466388.3100000005</v>
      </c>
      <c r="P14" s="32">
        <f t="shared" si="1"/>
        <v>8122035.5900000008</v>
      </c>
      <c r="Q14" s="12">
        <v>25</v>
      </c>
      <c r="R14" s="13">
        <v>2725927.72</v>
      </c>
      <c r="S14" s="12">
        <v>25</v>
      </c>
      <c r="T14" s="13">
        <v>2723554.93</v>
      </c>
      <c r="U14" s="12">
        <v>25</v>
      </c>
      <c r="V14" s="13">
        <v>2729163.28</v>
      </c>
      <c r="W14" s="32">
        <f t="shared" si="2"/>
        <v>8178645.9299999997</v>
      </c>
      <c r="X14" s="12">
        <v>25</v>
      </c>
      <c r="Y14" s="13">
        <v>3284925.1799999997</v>
      </c>
      <c r="Z14" s="12">
        <v>25</v>
      </c>
      <c r="AA14" s="13">
        <v>3092569.48</v>
      </c>
      <c r="AB14" s="12">
        <v>25</v>
      </c>
      <c r="AC14" s="13">
        <v>4996962.4600000009</v>
      </c>
      <c r="AD14" s="32">
        <f t="shared" si="3"/>
        <v>11374457.120000001</v>
      </c>
      <c r="AE14" s="32">
        <f t="shared" si="4"/>
        <v>34132423.350000001</v>
      </c>
    </row>
    <row r="15" spans="1:31" s="14" customFormat="1" ht="12" x14ac:dyDescent="0.2">
      <c r="A15" s="10">
        <v>30672852060</v>
      </c>
      <c r="B15" s="11" t="s">
        <v>14</v>
      </c>
      <c r="C15" s="12">
        <v>42</v>
      </c>
      <c r="D15" s="13">
        <v>3136483.5800000005</v>
      </c>
      <c r="E15" s="12">
        <v>52</v>
      </c>
      <c r="F15" s="13">
        <v>3491771.080000001</v>
      </c>
      <c r="G15" s="12">
        <v>52</v>
      </c>
      <c r="H15" s="13">
        <v>4272003.1999999993</v>
      </c>
      <c r="I15" s="32">
        <f t="shared" si="0"/>
        <v>10900257.860000001</v>
      </c>
      <c r="J15" s="12">
        <v>52</v>
      </c>
      <c r="K15" s="13">
        <v>4935130.3099999996</v>
      </c>
      <c r="L15" s="12">
        <v>51</v>
      </c>
      <c r="M15" s="13">
        <v>4838534.4700000007</v>
      </c>
      <c r="N15" s="12">
        <v>51</v>
      </c>
      <c r="O15" s="13">
        <v>7186002.3699999982</v>
      </c>
      <c r="P15" s="32">
        <f t="shared" si="1"/>
        <v>16959667.149999999</v>
      </c>
      <c r="Q15" s="12">
        <v>50</v>
      </c>
      <c r="R15" s="13">
        <v>5610384.3100000024</v>
      </c>
      <c r="S15" s="12">
        <v>50</v>
      </c>
      <c r="T15" s="13">
        <v>5611283.1600000029</v>
      </c>
      <c r="U15" s="12">
        <v>49</v>
      </c>
      <c r="V15" s="13">
        <v>5454861.6200000029</v>
      </c>
      <c r="W15" s="32">
        <f t="shared" si="2"/>
        <v>16676529.090000009</v>
      </c>
      <c r="X15" s="12">
        <v>49</v>
      </c>
      <c r="Y15" s="13">
        <v>6615415.1899999976</v>
      </c>
      <c r="Z15" s="12">
        <v>49</v>
      </c>
      <c r="AA15" s="13">
        <v>6617605.2799999975</v>
      </c>
      <c r="AB15" s="12">
        <v>49</v>
      </c>
      <c r="AC15" s="13">
        <v>9926408.6000000015</v>
      </c>
      <c r="AD15" s="32">
        <f t="shared" si="3"/>
        <v>23159429.069999997</v>
      </c>
      <c r="AE15" s="32">
        <f t="shared" si="4"/>
        <v>67695883.170000002</v>
      </c>
    </row>
    <row r="16" spans="1:31" s="14" customFormat="1" ht="12" x14ac:dyDescent="0.2">
      <c r="A16" s="10">
        <v>30672623118</v>
      </c>
      <c r="B16" s="11" t="s">
        <v>15</v>
      </c>
      <c r="C16" s="12">
        <v>20</v>
      </c>
      <c r="D16" s="13">
        <v>1696695.23</v>
      </c>
      <c r="E16" s="12">
        <v>20</v>
      </c>
      <c r="F16" s="13">
        <v>1700078.86</v>
      </c>
      <c r="G16" s="12">
        <v>20</v>
      </c>
      <c r="H16" s="13">
        <v>2044573.2699999996</v>
      </c>
      <c r="I16" s="32">
        <f t="shared" si="0"/>
        <v>5441347.3599999994</v>
      </c>
      <c r="J16" s="12">
        <v>20</v>
      </c>
      <c r="K16" s="13">
        <v>2391532.13</v>
      </c>
      <c r="L16" s="12">
        <v>20</v>
      </c>
      <c r="M16" s="13">
        <v>2392178.4299999997</v>
      </c>
      <c r="N16" s="12">
        <v>20</v>
      </c>
      <c r="O16" s="13">
        <v>3588267.6399999997</v>
      </c>
      <c r="P16" s="32">
        <f t="shared" si="1"/>
        <v>8371978.1999999993</v>
      </c>
      <c r="Q16" s="12">
        <v>20</v>
      </c>
      <c r="R16" s="13">
        <v>2810596.4899999998</v>
      </c>
      <c r="S16" s="12">
        <v>20</v>
      </c>
      <c r="T16" s="13">
        <v>2813676.6399999997</v>
      </c>
      <c r="U16" s="12">
        <v>20</v>
      </c>
      <c r="V16" s="13">
        <v>2813676.6399999997</v>
      </c>
      <c r="W16" s="32">
        <f t="shared" si="2"/>
        <v>8437949.7699999996</v>
      </c>
      <c r="X16" s="12">
        <v>20</v>
      </c>
      <c r="Y16" s="13">
        <v>3405898.1999999993</v>
      </c>
      <c r="Z16" s="12">
        <v>20</v>
      </c>
      <c r="AA16" s="13">
        <v>3405898.1999999993</v>
      </c>
      <c r="AB16" s="12">
        <v>20</v>
      </c>
      <c r="AC16" s="13">
        <v>5108847.28</v>
      </c>
      <c r="AD16" s="32">
        <f t="shared" si="3"/>
        <v>11920643.68</v>
      </c>
      <c r="AE16" s="32">
        <f t="shared" si="4"/>
        <v>34171919.009999998</v>
      </c>
    </row>
    <row r="17" spans="1:31" s="14" customFormat="1" ht="12" x14ac:dyDescent="0.2">
      <c r="A17" s="10">
        <v>33672581589</v>
      </c>
      <c r="B17" s="11" t="s">
        <v>16</v>
      </c>
      <c r="C17" s="12">
        <v>24</v>
      </c>
      <c r="D17" s="13">
        <v>1894044.2999999996</v>
      </c>
      <c r="E17" s="12">
        <v>33</v>
      </c>
      <c r="F17" s="13">
        <v>2384242.4899999998</v>
      </c>
      <c r="G17" s="12">
        <v>33</v>
      </c>
      <c r="H17" s="13">
        <v>3372846.0900000003</v>
      </c>
      <c r="I17" s="32">
        <f t="shared" si="0"/>
        <v>7651132.879999999</v>
      </c>
      <c r="J17" s="12">
        <v>33</v>
      </c>
      <c r="K17" s="13">
        <v>3271248.25</v>
      </c>
      <c r="L17" s="12">
        <v>33</v>
      </c>
      <c r="M17" s="13">
        <v>3302548.25</v>
      </c>
      <c r="N17" s="12">
        <v>33</v>
      </c>
      <c r="O17" s="13">
        <v>4869067.1199999992</v>
      </c>
      <c r="P17" s="32">
        <f t="shared" si="1"/>
        <v>11442863.619999999</v>
      </c>
      <c r="Q17" s="12">
        <v>33</v>
      </c>
      <c r="R17" s="13">
        <v>3858042.0199999996</v>
      </c>
      <c r="S17" s="12">
        <v>33</v>
      </c>
      <c r="T17" s="13">
        <v>3858042.0199999996</v>
      </c>
      <c r="U17" s="12">
        <v>33</v>
      </c>
      <c r="V17" s="13">
        <v>3858851.0499999993</v>
      </c>
      <c r="W17" s="32">
        <f t="shared" si="2"/>
        <v>11574935.089999998</v>
      </c>
      <c r="X17" s="12">
        <v>33</v>
      </c>
      <c r="Y17" s="13">
        <v>4715202.0699999994</v>
      </c>
      <c r="Z17" s="12">
        <v>33</v>
      </c>
      <c r="AA17" s="13">
        <v>4715202.0699999994</v>
      </c>
      <c r="AB17" s="12">
        <v>33</v>
      </c>
      <c r="AC17" s="13">
        <v>7028143.4300000006</v>
      </c>
      <c r="AD17" s="32">
        <f t="shared" si="3"/>
        <v>16458547.57</v>
      </c>
      <c r="AE17" s="32">
        <f t="shared" si="4"/>
        <v>47127479.159999996</v>
      </c>
    </row>
    <row r="18" spans="1:31" s="14" customFormat="1" ht="12" x14ac:dyDescent="0.2">
      <c r="A18" s="10">
        <v>30710623674</v>
      </c>
      <c r="B18" s="11" t="s">
        <v>17</v>
      </c>
      <c r="C18" s="12">
        <v>49</v>
      </c>
      <c r="D18" s="13">
        <v>3403071.6199999982</v>
      </c>
      <c r="E18" s="12">
        <v>49</v>
      </c>
      <c r="F18" s="13">
        <v>3403071.6199999982</v>
      </c>
      <c r="G18" s="12">
        <v>49</v>
      </c>
      <c r="H18" s="13">
        <v>4073673.9900000012</v>
      </c>
      <c r="I18" s="32">
        <f t="shared" si="0"/>
        <v>10879817.229999997</v>
      </c>
      <c r="J18" s="12">
        <v>61</v>
      </c>
      <c r="K18" s="13">
        <v>5494946.459999999</v>
      </c>
      <c r="L18" s="12">
        <v>61</v>
      </c>
      <c r="M18" s="13">
        <v>5270710.9199999981</v>
      </c>
      <c r="N18" s="12">
        <v>61</v>
      </c>
      <c r="O18" s="13">
        <v>7740047.6699999953</v>
      </c>
      <c r="P18" s="32">
        <f t="shared" si="1"/>
        <v>18505705.049999993</v>
      </c>
      <c r="Q18" s="12">
        <v>61</v>
      </c>
      <c r="R18" s="13">
        <v>6155859.5000000009</v>
      </c>
      <c r="S18" s="12">
        <v>61</v>
      </c>
      <c r="T18" s="13">
        <v>6156758.3400000008</v>
      </c>
      <c r="U18" s="12">
        <v>61</v>
      </c>
      <c r="V18" s="13">
        <v>6158593.1100000013</v>
      </c>
      <c r="W18" s="32">
        <f t="shared" si="2"/>
        <v>18471210.950000003</v>
      </c>
      <c r="X18" s="12">
        <v>61</v>
      </c>
      <c r="Y18" s="13">
        <v>7489388.8700000001</v>
      </c>
      <c r="Z18" s="12">
        <v>61</v>
      </c>
      <c r="AA18" s="13">
        <v>7489388.8700000001</v>
      </c>
      <c r="AB18" s="12">
        <v>61</v>
      </c>
      <c r="AC18" s="13">
        <v>11234083.500000004</v>
      </c>
      <c r="AD18" s="32">
        <f t="shared" si="3"/>
        <v>26212861.240000002</v>
      </c>
      <c r="AE18" s="32">
        <f t="shared" si="4"/>
        <v>74069594.469999999</v>
      </c>
    </row>
    <row r="19" spans="1:31" s="14" customFormat="1" ht="12" x14ac:dyDescent="0.2">
      <c r="A19" s="10">
        <v>30672576292</v>
      </c>
      <c r="B19" s="11" t="s">
        <v>18</v>
      </c>
      <c r="C19" s="12">
        <v>49</v>
      </c>
      <c r="D19" s="13">
        <v>4739930.1800000006</v>
      </c>
      <c r="E19" s="12">
        <v>49</v>
      </c>
      <c r="F19" s="13">
        <v>4636572.7900000019</v>
      </c>
      <c r="G19" s="12">
        <v>49</v>
      </c>
      <c r="H19" s="13">
        <v>5592059.2000000002</v>
      </c>
      <c r="I19" s="32">
        <f t="shared" si="0"/>
        <v>14968562.170000002</v>
      </c>
      <c r="J19" s="12">
        <v>49</v>
      </c>
      <c r="K19" s="13">
        <v>6484450.5099999988</v>
      </c>
      <c r="L19" s="12">
        <v>49</v>
      </c>
      <c r="M19" s="13">
        <v>6500059.5799999982</v>
      </c>
      <c r="N19" s="12">
        <v>49</v>
      </c>
      <c r="O19" s="13">
        <v>9752978.0099999961</v>
      </c>
      <c r="P19" s="32">
        <f t="shared" si="1"/>
        <v>22737488.099999994</v>
      </c>
      <c r="Q19" s="12">
        <v>63</v>
      </c>
      <c r="R19" s="13">
        <v>8275660.3800000008</v>
      </c>
      <c r="S19" s="12">
        <v>62</v>
      </c>
      <c r="T19" s="13">
        <v>8067580.6000000015</v>
      </c>
      <c r="U19" s="12">
        <v>62</v>
      </c>
      <c r="V19" s="13">
        <v>8214003.2900000019</v>
      </c>
      <c r="W19" s="32">
        <f t="shared" si="2"/>
        <v>24557244.270000003</v>
      </c>
      <c r="X19" s="12">
        <v>62</v>
      </c>
      <c r="Y19" s="13">
        <v>9611350.5200000014</v>
      </c>
      <c r="Z19" s="12">
        <v>62</v>
      </c>
      <c r="AA19" s="13">
        <v>9635006.0700000022</v>
      </c>
      <c r="AB19" s="12">
        <v>62</v>
      </c>
      <c r="AC19" s="13">
        <v>14455224.870000005</v>
      </c>
      <c r="AD19" s="32">
        <f t="shared" si="3"/>
        <v>33701581.460000008</v>
      </c>
      <c r="AE19" s="32">
        <f t="shared" si="4"/>
        <v>95964876</v>
      </c>
    </row>
    <row r="20" spans="1:31" s="14" customFormat="1" ht="12" x14ac:dyDescent="0.2">
      <c r="A20" s="10">
        <v>30672577809</v>
      </c>
      <c r="B20" s="11" t="s">
        <v>19</v>
      </c>
      <c r="C20" s="12">
        <v>19</v>
      </c>
      <c r="D20" s="13">
        <v>1411633.96</v>
      </c>
      <c r="E20" s="12">
        <v>19</v>
      </c>
      <c r="F20" s="13">
        <v>1653891.1600000001</v>
      </c>
      <c r="G20" s="12">
        <v>19</v>
      </c>
      <c r="H20" s="13">
        <v>1653891.1600000001</v>
      </c>
      <c r="I20" s="32">
        <f t="shared" si="0"/>
        <v>4719416.28</v>
      </c>
      <c r="J20" s="12">
        <v>19</v>
      </c>
      <c r="K20" s="13">
        <v>1901726.0400000003</v>
      </c>
      <c r="L20" s="12">
        <v>28</v>
      </c>
      <c r="M20" s="13">
        <v>2426572.2599999998</v>
      </c>
      <c r="N20" s="12">
        <v>28</v>
      </c>
      <c r="O20" s="13">
        <v>3359690.3899999997</v>
      </c>
      <c r="P20" s="32">
        <f t="shared" si="1"/>
        <v>7687988.6899999995</v>
      </c>
      <c r="Q20" s="12">
        <v>27</v>
      </c>
      <c r="R20" s="13">
        <v>2709482.67</v>
      </c>
      <c r="S20" s="12">
        <v>27</v>
      </c>
      <c r="T20" s="13">
        <v>2710298.6599999997</v>
      </c>
      <c r="U20" s="12">
        <v>27</v>
      </c>
      <c r="V20" s="13">
        <v>2712560.6799999997</v>
      </c>
      <c r="W20" s="32">
        <f t="shared" si="2"/>
        <v>8132342.0099999998</v>
      </c>
      <c r="X20" s="12">
        <v>27</v>
      </c>
      <c r="Y20" s="13">
        <v>3307097.36</v>
      </c>
      <c r="Z20" s="12">
        <v>27</v>
      </c>
      <c r="AA20" s="13">
        <v>3308408.31</v>
      </c>
      <c r="AB20" s="12">
        <v>27</v>
      </c>
      <c r="AC20" s="13">
        <v>4962612.4600000009</v>
      </c>
      <c r="AD20" s="32">
        <f t="shared" si="3"/>
        <v>11578118.130000001</v>
      </c>
      <c r="AE20" s="32">
        <f t="shared" si="4"/>
        <v>32117865.109999999</v>
      </c>
    </row>
    <row r="21" spans="1:31" s="14" customFormat="1" ht="12" x14ac:dyDescent="0.2">
      <c r="A21" s="10">
        <v>30672542622</v>
      </c>
      <c r="B21" s="11" t="s">
        <v>20</v>
      </c>
      <c r="C21" s="12">
        <v>59</v>
      </c>
      <c r="D21" s="13">
        <v>4752201.57</v>
      </c>
      <c r="E21" s="12">
        <v>84</v>
      </c>
      <c r="F21" s="13">
        <v>6266601.8999999985</v>
      </c>
      <c r="G21" s="12">
        <v>83</v>
      </c>
      <c r="H21" s="13">
        <v>7181826.2499999991</v>
      </c>
      <c r="I21" s="32">
        <f t="shared" si="0"/>
        <v>18200629.719999999</v>
      </c>
      <c r="J21" s="12">
        <v>83</v>
      </c>
      <c r="K21" s="13">
        <v>8318366.3900000025</v>
      </c>
      <c r="L21" s="12">
        <v>83</v>
      </c>
      <c r="M21" s="13">
        <v>8318366.4800000023</v>
      </c>
      <c r="N21" s="12">
        <v>84</v>
      </c>
      <c r="O21" s="13">
        <v>12454807.229999993</v>
      </c>
      <c r="P21" s="32">
        <f t="shared" si="1"/>
        <v>29091540.099999998</v>
      </c>
      <c r="Q21" s="12">
        <v>84</v>
      </c>
      <c r="R21" s="13">
        <v>9852447.209999999</v>
      </c>
      <c r="S21" s="12">
        <v>84</v>
      </c>
      <c r="T21" s="13">
        <v>9853372.8399999999</v>
      </c>
      <c r="U21" s="12">
        <v>85</v>
      </c>
      <c r="V21" s="13">
        <v>10001203.760000002</v>
      </c>
      <c r="W21" s="32">
        <f t="shared" si="2"/>
        <v>29707023.809999999</v>
      </c>
      <c r="X21" s="12">
        <v>84</v>
      </c>
      <c r="Y21" s="13">
        <v>12002601.180000002</v>
      </c>
      <c r="Z21" s="12">
        <v>84</v>
      </c>
      <c r="AA21" s="13">
        <v>12122601.180000002</v>
      </c>
      <c r="AB21" s="12">
        <v>84</v>
      </c>
      <c r="AC21" s="13">
        <v>18063008.25999999</v>
      </c>
      <c r="AD21" s="32">
        <f t="shared" si="3"/>
        <v>42188210.61999999</v>
      </c>
      <c r="AE21" s="32">
        <f t="shared" si="4"/>
        <v>119187404.24999999</v>
      </c>
    </row>
    <row r="22" spans="1:31" s="14" customFormat="1" ht="12" x14ac:dyDescent="0.2">
      <c r="A22" s="10">
        <v>30672544153</v>
      </c>
      <c r="B22" s="11" t="s">
        <v>21</v>
      </c>
      <c r="C22" s="12">
        <v>68</v>
      </c>
      <c r="D22" s="13">
        <v>5024650.7300000023</v>
      </c>
      <c r="E22" s="12">
        <v>82</v>
      </c>
      <c r="F22" s="13">
        <v>5962019.8199999984</v>
      </c>
      <c r="G22" s="12">
        <v>82</v>
      </c>
      <c r="H22" s="13">
        <v>7009738.6299999971</v>
      </c>
      <c r="I22" s="32">
        <f t="shared" si="0"/>
        <v>17996409.18</v>
      </c>
      <c r="J22" s="12">
        <v>82</v>
      </c>
      <c r="K22" s="13">
        <v>8139958.390000008</v>
      </c>
      <c r="L22" s="12">
        <v>82</v>
      </c>
      <c r="M22" s="13">
        <v>8141318.6600000085</v>
      </c>
      <c r="N22" s="12">
        <v>82</v>
      </c>
      <c r="O22" s="13">
        <v>12110910.359999998</v>
      </c>
      <c r="P22" s="32">
        <f t="shared" si="1"/>
        <v>28392187.410000011</v>
      </c>
      <c r="Q22" s="12">
        <v>82</v>
      </c>
      <c r="R22" s="13">
        <v>9562602.2699999996</v>
      </c>
      <c r="S22" s="12">
        <v>82</v>
      </c>
      <c r="T22" s="13">
        <v>9565917.5999999996</v>
      </c>
      <c r="U22" s="12">
        <v>82</v>
      </c>
      <c r="V22" s="13">
        <v>9565917.5999999996</v>
      </c>
      <c r="W22" s="32">
        <f t="shared" si="2"/>
        <v>28694437.469999999</v>
      </c>
      <c r="X22" s="12">
        <v>82</v>
      </c>
      <c r="Y22" s="13">
        <v>11650705.039999997</v>
      </c>
      <c r="Z22" s="12">
        <v>81</v>
      </c>
      <c r="AA22" s="13">
        <v>11388495.289999997</v>
      </c>
      <c r="AB22" s="12">
        <v>81</v>
      </c>
      <c r="AC22" s="13">
        <v>17148321.319999997</v>
      </c>
      <c r="AD22" s="32">
        <f t="shared" si="3"/>
        <v>40187521.649999991</v>
      </c>
      <c r="AE22" s="32">
        <f t="shared" si="4"/>
        <v>115270555.70999999</v>
      </c>
    </row>
    <row r="23" spans="1:31" s="14" customFormat="1" ht="12" x14ac:dyDescent="0.2">
      <c r="A23" s="10">
        <v>30672554876</v>
      </c>
      <c r="B23" s="11" t="s">
        <v>22</v>
      </c>
      <c r="C23" s="12">
        <v>50</v>
      </c>
      <c r="D23" s="13">
        <v>4123095.7900000014</v>
      </c>
      <c r="E23" s="12">
        <v>50</v>
      </c>
      <c r="F23" s="13">
        <v>4125199.0400000014</v>
      </c>
      <c r="G23" s="12">
        <v>50</v>
      </c>
      <c r="H23" s="13">
        <v>4968881.6500000022</v>
      </c>
      <c r="I23" s="32">
        <f t="shared" si="0"/>
        <v>13217176.480000004</v>
      </c>
      <c r="J23" s="12">
        <v>50</v>
      </c>
      <c r="K23" s="13">
        <v>5780862.1999999974</v>
      </c>
      <c r="L23" s="12">
        <v>50</v>
      </c>
      <c r="M23" s="13">
        <v>5782965.5299999975</v>
      </c>
      <c r="N23" s="12">
        <v>50</v>
      </c>
      <c r="O23" s="13">
        <v>8678102.5600000024</v>
      </c>
      <c r="P23" s="32">
        <f t="shared" si="1"/>
        <v>20241930.289999999</v>
      </c>
      <c r="Q23" s="12">
        <v>50</v>
      </c>
      <c r="R23" s="13">
        <v>6777654.7599999998</v>
      </c>
      <c r="S23" s="12">
        <v>50</v>
      </c>
      <c r="T23" s="13">
        <v>6792151.7100000009</v>
      </c>
      <c r="U23" s="12">
        <v>50</v>
      </c>
      <c r="V23" s="13">
        <v>6792151.71</v>
      </c>
      <c r="W23" s="32">
        <f t="shared" si="2"/>
        <v>20361958.18</v>
      </c>
      <c r="X23" s="12">
        <v>50</v>
      </c>
      <c r="Y23" s="13">
        <v>8262159.4399999958</v>
      </c>
      <c r="Z23" s="12">
        <v>50</v>
      </c>
      <c r="AA23" s="13">
        <v>8264507.7699999958</v>
      </c>
      <c r="AB23" s="12">
        <v>50</v>
      </c>
      <c r="AC23" s="13">
        <v>12405043.700000003</v>
      </c>
      <c r="AD23" s="32">
        <f t="shared" si="3"/>
        <v>28931710.909999996</v>
      </c>
      <c r="AE23" s="32">
        <f t="shared" si="4"/>
        <v>82752775.859999999</v>
      </c>
    </row>
    <row r="24" spans="1:31" s="14" customFormat="1" ht="12" x14ac:dyDescent="0.2">
      <c r="A24" s="10">
        <v>30672579887</v>
      </c>
      <c r="B24" s="11" t="s">
        <v>23</v>
      </c>
      <c r="C24" s="12">
        <v>74</v>
      </c>
      <c r="D24" s="13">
        <v>5091677.6600000011</v>
      </c>
      <c r="E24" s="12">
        <v>74</v>
      </c>
      <c r="F24" s="13">
        <v>5138783.0900000008</v>
      </c>
      <c r="G24" s="12">
        <v>74</v>
      </c>
      <c r="H24" s="13">
        <v>5984785.1700000046</v>
      </c>
      <c r="I24" s="32">
        <f t="shared" si="0"/>
        <v>16215245.920000006</v>
      </c>
      <c r="J24" s="12">
        <v>74</v>
      </c>
      <c r="K24" s="13">
        <v>6930580.8399999989</v>
      </c>
      <c r="L24" s="12">
        <v>81</v>
      </c>
      <c r="M24" s="13">
        <v>7466465.379999998</v>
      </c>
      <c r="N24" s="12">
        <v>81</v>
      </c>
      <c r="O24" s="13">
        <v>10909553.030000009</v>
      </c>
      <c r="P24" s="32">
        <f t="shared" si="1"/>
        <v>25306599.250000007</v>
      </c>
      <c r="Q24" s="12">
        <v>81</v>
      </c>
      <c r="R24" s="13">
        <v>8712298.1100000031</v>
      </c>
      <c r="S24" s="12">
        <v>81</v>
      </c>
      <c r="T24" s="13">
        <v>8714129.3700000029</v>
      </c>
      <c r="U24" s="12">
        <v>81</v>
      </c>
      <c r="V24" s="13">
        <v>8739504.4000000004</v>
      </c>
      <c r="W24" s="32">
        <f t="shared" si="2"/>
        <v>26165931.880000003</v>
      </c>
      <c r="X24" s="12">
        <v>81</v>
      </c>
      <c r="Y24" s="13">
        <v>10626857.399999995</v>
      </c>
      <c r="Z24" s="12">
        <v>81</v>
      </c>
      <c r="AA24" s="13">
        <v>10626352.049999993</v>
      </c>
      <c r="AB24" s="12">
        <v>81</v>
      </c>
      <c r="AC24" s="13">
        <v>15751612.560000004</v>
      </c>
      <c r="AD24" s="32">
        <f t="shared" si="3"/>
        <v>37004822.00999999</v>
      </c>
      <c r="AE24" s="32">
        <f t="shared" si="4"/>
        <v>104692599.06</v>
      </c>
    </row>
    <row r="25" spans="1:31" s="14" customFormat="1" ht="12.75" thickBot="1" x14ac:dyDescent="0.25">
      <c r="A25" s="10">
        <v>30672970055</v>
      </c>
      <c r="B25" s="11" t="s">
        <v>24</v>
      </c>
      <c r="C25" s="12">
        <v>53</v>
      </c>
      <c r="D25" s="13">
        <v>4061964.8099999991</v>
      </c>
      <c r="E25" s="12">
        <v>53</v>
      </c>
      <c r="F25" s="13">
        <v>3961761.76</v>
      </c>
      <c r="G25" s="12">
        <v>53</v>
      </c>
      <c r="H25" s="13">
        <v>5908947.8400000008</v>
      </c>
      <c r="I25" s="32">
        <f t="shared" si="0"/>
        <v>13932674.41</v>
      </c>
      <c r="J25" s="12">
        <v>53</v>
      </c>
      <c r="K25" s="13">
        <v>5637251.8500000006</v>
      </c>
      <c r="L25" s="12">
        <v>53</v>
      </c>
      <c r="M25" s="13">
        <v>5551592.0700000003</v>
      </c>
      <c r="N25" s="12">
        <v>53</v>
      </c>
      <c r="O25" s="13">
        <v>8464812.9700000007</v>
      </c>
      <c r="P25" s="32">
        <f t="shared" si="1"/>
        <v>19653656.890000001</v>
      </c>
      <c r="Q25" s="12">
        <v>51</v>
      </c>
      <c r="R25" s="13">
        <v>6468588.5200000023</v>
      </c>
      <c r="S25" s="12">
        <v>51</v>
      </c>
      <c r="T25" s="13">
        <v>6461913.8100000033</v>
      </c>
      <c r="U25" s="12">
        <v>51</v>
      </c>
      <c r="V25" s="13">
        <v>6479495.4900000039</v>
      </c>
      <c r="W25" s="32">
        <f t="shared" si="2"/>
        <v>19409997.820000008</v>
      </c>
      <c r="X25" s="12">
        <v>51</v>
      </c>
      <c r="Y25" s="13">
        <v>7736958.9199999999</v>
      </c>
      <c r="Z25" s="12">
        <v>51</v>
      </c>
      <c r="AA25" s="13">
        <v>7738584.7999999989</v>
      </c>
      <c r="AB25" s="12">
        <v>51</v>
      </c>
      <c r="AC25" s="13">
        <v>11607877.240000002</v>
      </c>
      <c r="AD25" s="32">
        <f t="shared" si="3"/>
        <v>27083420.960000001</v>
      </c>
      <c r="AE25" s="32">
        <f t="shared" si="4"/>
        <v>80079750.080000013</v>
      </c>
    </row>
    <row r="26" spans="1:31" s="19" customFormat="1" ht="21" customHeight="1" thickBot="1" x14ac:dyDescent="0.3">
      <c r="A26" s="15"/>
      <c r="B26" s="16" t="s">
        <v>25</v>
      </c>
      <c r="C26" s="17">
        <f t="shared" ref="C26:F26" si="5">SUM(C5:C25)</f>
        <v>893</v>
      </c>
      <c r="D26" s="18">
        <f t="shared" si="5"/>
        <v>68673309.060000002</v>
      </c>
      <c r="E26" s="17">
        <f t="shared" si="5"/>
        <v>957</v>
      </c>
      <c r="F26" s="18">
        <f t="shared" si="5"/>
        <v>73064307.870000005</v>
      </c>
      <c r="G26" s="17">
        <f t="shared" ref="G26:H26" si="6">SUM(G5:G25)</f>
        <v>993</v>
      </c>
      <c r="H26" s="18">
        <f t="shared" si="6"/>
        <v>91382376.380000025</v>
      </c>
      <c r="I26" s="18">
        <f>SUM(I5:I25)</f>
        <v>233119993.31000003</v>
      </c>
      <c r="J26" s="17">
        <f t="shared" ref="J26:K26" si="7">SUM(J5:J25)</f>
        <v>1027</v>
      </c>
      <c r="K26" s="18">
        <f t="shared" si="7"/>
        <v>104195664.17000003</v>
      </c>
      <c r="L26" s="17">
        <f t="shared" ref="L26:M26" si="8">SUM(L5:L25)</f>
        <v>1071</v>
      </c>
      <c r="M26" s="18">
        <f t="shared" si="8"/>
        <v>106306419.48000002</v>
      </c>
      <c r="N26" s="17">
        <f t="shared" ref="N26:O26" si="9">SUM(N5:N25)</f>
        <v>1072</v>
      </c>
      <c r="O26" s="18">
        <f t="shared" si="9"/>
        <v>157376232.11999997</v>
      </c>
      <c r="P26" s="18">
        <f>SUM(P5:P25)</f>
        <v>367878315.77000004</v>
      </c>
      <c r="Q26" s="17">
        <f t="shared" ref="Q26:R26" si="10">SUM(Q5:Q25)</f>
        <v>1082</v>
      </c>
      <c r="R26" s="18">
        <f t="shared" si="10"/>
        <v>124957823.83</v>
      </c>
      <c r="S26" s="17">
        <f t="shared" ref="S26:T26" si="11">SUM(S5:S25)</f>
        <v>1080</v>
      </c>
      <c r="T26" s="18">
        <f t="shared" si="11"/>
        <v>124892046.47000003</v>
      </c>
      <c r="U26" s="17">
        <f t="shared" ref="U26:V26" si="12">SUM(U5:U25)</f>
        <v>1080</v>
      </c>
      <c r="V26" s="18">
        <f t="shared" si="12"/>
        <v>125058097.32000002</v>
      </c>
      <c r="W26" s="18">
        <f>SUM(W5:W25)</f>
        <v>374907967.62</v>
      </c>
      <c r="X26" s="17">
        <f t="shared" ref="X26:Y26" si="13">SUM(X5:X25)</f>
        <v>1077</v>
      </c>
      <c r="Y26" s="18">
        <f t="shared" si="13"/>
        <v>150958113.78</v>
      </c>
      <c r="Z26" s="17">
        <f t="shared" ref="Z26:AA26" si="14">SUM(Z5:Z25)</f>
        <v>1074</v>
      </c>
      <c r="AA26" s="18">
        <f t="shared" si="14"/>
        <v>150663301.55000001</v>
      </c>
      <c r="AB26" s="17">
        <f t="shared" ref="AB26:AD26" si="15">SUM(AB5:AB25)</f>
        <v>1077</v>
      </c>
      <c r="AC26" s="18">
        <f t="shared" si="15"/>
        <v>226146254.46000004</v>
      </c>
      <c r="AD26" s="18">
        <f t="shared" si="15"/>
        <v>527767669.79000002</v>
      </c>
      <c r="AE26" s="18">
        <f>SUM(AE5:AE25)</f>
        <v>1503673946.4899998</v>
      </c>
    </row>
    <row r="27" spans="1:31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5"/>
      <c r="Q27" s="4"/>
      <c r="R27" s="5"/>
      <c r="S27" s="4"/>
      <c r="T27" s="5"/>
      <c r="U27" s="4"/>
      <c r="V27" s="5"/>
      <c r="W27" s="5"/>
      <c r="X27" s="4"/>
      <c r="Y27" s="5"/>
      <c r="Z27" s="4"/>
      <c r="AA27" s="5"/>
      <c r="AB27" s="4"/>
      <c r="AC27" s="5"/>
      <c r="AD27" s="5"/>
      <c r="AE27" s="5"/>
    </row>
    <row r="30" spans="1:31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3"/>
      <c r="Q30" s="22"/>
      <c r="R30" s="49"/>
      <c r="S30" s="22"/>
      <c r="T30" s="49"/>
      <c r="U30" s="22"/>
      <c r="V30" s="49"/>
      <c r="W30" s="50"/>
      <c r="X30" s="22"/>
      <c r="Y30" s="49"/>
      <c r="Z30" s="22"/>
      <c r="AA30" s="49"/>
      <c r="AB30" s="22"/>
      <c r="AC30" s="49"/>
      <c r="AD30" s="23"/>
      <c r="AE30" s="23"/>
    </row>
    <row r="34" spans="1:52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8"/>
      <c r="Q34" s="27"/>
      <c r="R34" s="28"/>
      <c r="S34" s="27"/>
      <c r="T34" s="28"/>
      <c r="U34" s="27"/>
      <c r="V34" s="28"/>
      <c r="W34" s="28"/>
      <c r="X34" s="27"/>
      <c r="Y34" s="28"/>
      <c r="Z34" s="27"/>
      <c r="AA34" s="28"/>
      <c r="AB34" s="27"/>
      <c r="AC34" s="28"/>
      <c r="AD34" s="28"/>
      <c r="AE34" s="28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7" spans="1:52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8"/>
      <c r="Q37" s="27"/>
      <c r="R37" s="28"/>
      <c r="S37" s="27"/>
      <c r="T37" s="28"/>
      <c r="U37" s="27"/>
      <c r="V37" s="28"/>
      <c r="W37" s="28"/>
      <c r="X37" s="27"/>
      <c r="Y37" s="28"/>
      <c r="Z37" s="27"/>
      <c r="AA37" s="28"/>
      <c r="AB37" s="27"/>
      <c r="AC37" s="28"/>
      <c r="AD37" s="28"/>
      <c r="AE37" s="28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</sheetData>
  <mergeCells count="20">
    <mergeCell ref="A1:Y1"/>
    <mergeCell ref="U3:V3"/>
    <mergeCell ref="W3:W4"/>
    <mergeCell ref="S3:T3"/>
    <mergeCell ref="Q3:R3"/>
    <mergeCell ref="P3:P4"/>
    <mergeCell ref="N3:O3"/>
    <mergeCell ref="L3:M3"/>
    <mergeCell ref="J3:K3"/>
    <mergeCell ref="G3:H3"/>
    <mergeCell ref="I3:I4"/>
    <mergeCell ref="A3:A4"/>
    <mergeCell ref="B3:B4"/>
    <mergeCell ref="C3:D3"/>
    <mergeCell ref="E3:F3"/>
    <mergeCell ref="AB3:AC3"/>
    <mergeCell ref="AD3:AD4"/>
    <mergeCell ref="AE3:AE4"/>
    <mergeCell ref="Z3:AA3"/>
    <mergeCell ref="X3:Y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U32" sqref="U32"/>
    </sheetView>
  </sheetViews>
  <sheetFormatPr baseColWidth="10" defaultRowHeight="15" x14ac:dyDescent="0.25"/>
  <cols>
    <col min="1" max="1" width="14.5703125" style="25" hidden="1" customWidth="1"/>
    <col min="2" max="2" width="28.28515625" style="26" customWidth="1"/>
    <col min="3" max="3" width="9.28515625" style="27" customWidth="1"/>
    <col min="4" max="4" width="15.42578125" style="28" customWidth="1"/>
    <col min="5" max="5" width="9.28515625" style="27" customWidth="1"/>
    <col min="6" max="6" width="15.42578125" style="28" customWidth="1"/>
    <col min="7" max="7" width="10.42578125" style="27" customWidth="1"/>
    <col min="8" max="8" width="12.5703125" style="28" customWidth="1"/>
    <col min="9" max="9" width="13.42578125" style="28" customWidth="1"/>
    <col min="10" max="10" width="10.42578125" style="27" customWidth="1"/>
    <col min="11" max="11" width="12.5703125" style="28" customWidth="1"/>
    <col min="12" max="12" width="10.42578125" style="27" customWidth="1"/>
    <col min="13" max="13" width="12.5703125" style="28" customWidth="1"/>
    <col min="14" max="14" width="10.42578125" style="27" customWidth="1"/>
    <col min="15" max="15" width="12.5703125" style="28" customWidth="1"/>
    <col min="16" max="16" width="13.42578125" style="28" customWidth="1"/>
    <col min="17" max="17" width="10.42578125" style="27" customWidth="1"/>
    <col min="18" max="18" width="12.5703125" style="28" customWidth="1"/>
    <col min="19" max="19" width="10.42578125" style="27" customWidth="1"/>
    <col min="20" max="20" width="12.5703125" style="28" customWidth="1"/>
    <col min="21" max="21" width="9.28515625" style="27" customWidth="1"/>
    <col min="22" max="22" width="12.5703125" style="28" customWidth="1"/>
    <col min="23" max="23" width="13.42578125" style="28" customWidth="1"/>
    <col min="24" max="24" width="9.28515625" style="27" customWidth="1"/>
    <col min="25" max="25" width="12.5703125" style="28" customWidth="1"/>
    <col min="26" max="26" width="9.28515625" style="27" customWidth="1"/>
    <col min="27" max="27" width="12.5703125" style="28" customWidth="1"/>
    <col min="28" max="28" width="9.28515625" style="27" customWidth="1"/>
    <col min="29" max="29" width="14.5703125" style="28" customWidth="1"/>
    <col min="30" max="30" width="13.42578125" style="28" customWidth="1"/>
    <col min="31" max="31" width="13.28515625" style="28" customWidth="1"/>
    <col min="32" max="16384" width="11.42578125" style="1"/>
  </cols>
  <sheetData>
    <row r="1" spans="1:31" ht="79.5" customHeight="1" x14ac:dyDescent="0.25">
      <c r="A1" s="80" t="s">
        <v>127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71" t="s">
        <v>0</v>
      </c>
      <c r="B3" s="82" t="s">
        <v>1</v>
      </c>
      <c r="C3" s="77" t="s">
        <v>26</v>
      </c>
      <c r="D3" s="78"/>
      <c r="E3" s="77" t="s">
        <v>27</v>
      </c>
      <c r="F3" s="78"/>
      <c r="G3" s="77" t="s">
        <v>28</v>
      </c>
      <c r="H3" s="78"/>
      <c r="I3" s="71" t="s">
        <v>116</v>
      </c>
      <c r="J3" s="77" t="s">
        <v>29</v>
      </c>
      <c r="K3" s="78"/>
      <c r="L3" s="77" t="s">
        <v>115</v>
      </c>
      <c r="M3" s="78"/>
      <c r="N3" s="77" t="s">
        <v>117</v>
      </c>
      <c r="O3" s="78"/>
      <c r="P3" s="71" t="s">
        <v>118</v>
      </c>
      <c r="Q3" s="77" t="s">
        <v>119</v>
      </c>
      <c r="R3" s="78"/>
      <c r="S3" s="77" t="s">
        <v>120</v>
      </c>
      <c r="T3" s="78"/>
      <c r="U3" s="77" t="s">
        <v>121</v>
      </c>
      <c r="V3" s="78"/>
      <c r="W3" s="71" t="s">
        <v>122</v>
      </c>
      <c r="X3" s="77" t="s">
        <v>123</v>
      </c>
      <c r="Y3" s="78"/>
      <c r="Z3" s="77" t="s">
        <v>124</v>
      </c>
      <c r="AA3" s="78"/>
      <c r="AB3" s="77" t="s">
        <v>128</v>
      </c>
      <c r="AC3" s="78"/>
      <c r="AD3" s="71" t="s">
        <v>125</v>
      </c>
      <c r="AE3" s="71" t="s">
        <v>126</v>
      </c>
    </row>
    <row r="4" spans="1:31" s="9" customFormat="1" ht="24.75" customHeight="1" x14ac:dyDescent="0.25">
      <c r="A4" s="72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9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9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9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9"/>
      <c r="AE4" s="79"/>
    </row>
    <row r="5" spans="1:31" s="14" customFormat="1" ht="12" x14ac:dyDescent="0.2">
      <c r="A5" s="10">
        <v>30697887349</v>
      </c>
      <c r="B5" s="11" t="s">
        <v>4</v>
      </c>
      <c r="C5" s="12">
        <v>20</v>
      </c>
      <c r="D5" s="13">
        <v>936597.34999999974</v>
      </c>
      <c r="E5" s="12">
        <v>20</v>
      </c>
      <c r="F5" s="13">
        <v>936597.34999999974</v>
      </c>
      <c r="G5" s="12">
        <v>21</v>
      </c>
      <c r="H5" s="13">
        <v>1098574.1400000001</v>
      </c>
      <c r="I5" s="32">
        <f>+D5+F5+H5</f>
        <v>2971768.84</v>
      </c>
      <c r="J5" s="12">
        <v>21</v>
      </c>
      <c r="K5" s="13">
        <v>1098900.17</v>
      </c>
      <c r="L5" s="12">
        <v>21</v>
      </c>
      <c r="M5" s="13">
        <v>1198781.81</v>
      </c>
      <c r="N5" s="12">
        <v>22</v>
      </c>
      <c r="O5" s="13">
        <v>1744002.0600000003</v>
      </c>
      <c r="P5" s="32">
        <f>+K5+M5+O5</f>
        <v>4041684.04</v>
      </c>
      <c r="Q5" s="12">
        <v>21</v>
      </c>
      <c r="R5" s="13">
        <v>1230525.6400000001</v>
      </c>
      <c r="S5" s="12">
        <v>21</v>
      </c>
      <c r="T5" s="13">
        <v>1230525.6400000001</v>
      </c>
      <c r="U5" s="12">
        <v>21</v>
      </c>
      <c r="V5" s="13">
        <v>1218268.3900000001</v>
      </c>
      <c r="W5" s="32">
        <f>+R5+T5+V5</f>
        <v>3679319.6700000004</v>
      </c>
      <c r="X5" s="12">
        <v>21</v>
      </c>
      <c r="Y5" s="13">
        <v>1220088.04</v>
      </c>
      <c r="Z5" s="12">
        <v>21</v>
      </c>
      <c r="AA5" s="13">
        <v>1200504.1300000001</v>
      </c>
      <c r="AB5" s="12">
        <v>21</v>
      </c>
      <c r="AC5" s="13">
        <v>1990590.19</v>
      </c>
      <c r="AD5" s="32">
        <f>+Y5+AA5+AC5</f>
        <v>4411182.3599999994</v>
      </c>
      <c r="AE5" s="32">
        <f>+I5+P5+W5+AD5</f>
        <v>15103954.91</v>
      </c>
    </row>
    <row r="6" spans="1:31" s="14" customFormat="1" ht="12" x14ac:dyDescent="0.2">
      <c r="A6" s="10">
        <v>30672543300</v>
      </c>
      <c r="B6" s="11" t="s">
        <v>5</v>
      </c>
      <c r="C6" s="12">
        <v>67</v>
      </c>
      <c r="D6" s="13">
        <v>3441988.2600000002</v>
      </c>
      <c r="E6" s="12">
        <v>67</v>
      </c>
      <c r="F6" s="13">
        <v>3444028.49</v>
      </c>
      <c r="G6" s="12">
        <v>67</v>
      </c>
      <c r="H6" s="13">
        <v>3961395.7199999997</v>
      </c>
      <c r="I6" s="32">
        <f t="shared" ref="I6:I25" si="0">+D6+F6+H6</f>
        <v>10847412.469999999</v>
      </c>
      <c r="J6" s="12">
        <v>67</v>
      </c>
      <c r="K6" s="13">
        <v>3963062.9799999995</v>
      </c>
      <c r="L6" s="12">
        <v>67</v>
      </c>
      <c r="M6" s="13">
        <v>4362407.7</v>
      </c>
      <c r="N6" s="12">
        <v>67</v>
      </c>
      <c r="O6" s="13">
        <v>6547052.6200000001</v>
      </c>
      <c r="P6" s="32">
        <f t="shared" ref="P6:P25" si="1">+K6+M6+O6</f>
        <v>14872523.300000001</v>
      </c>
      <c r="Q6" s="12">
        <v>67</v>
      </c>
      <c r="R6" s="13">
        <v>4573830.03</v>
      </c>
      <c r="S6" s="12">
        <v>67</v>
      </c>
      <c r="T6" s="13">
        <v>4574315.6300000008</v>
      </c>
      <c r="U6" s="12">
        <v>67</v>
      </c>
      <c r="V6" s="13">
        <v>4773373.9699999979</v>
      </c>
      <c r="W6" s="32">
        <f t="shared" ref="W6:W25" si="2">+R6+T6+V6</f>
        <v>13921519.629999999</v>
      </c>
      <c r="X6" s="12">
        <v>67</v>
      </c>
      <c r="Y6" s="13">
        <v>4778070.0999999968</v>
      </c>
      <c r="Z6" s="12">
        <v>67</v>
      </c>
      <c r="AA6" s="13">
        <v>4996586.7700000005</v>
      </c>
      <c r="AB6" s="12">
        <v>67</v>
      </c>
      <c r="AC6" s="13">
        <v>7983611.1600000001</v>
      </c>
      <c r="AD6" s="32">
        <f t="shared" ref="AD6:AD25" si="3">+Y6+AA6+AC6</f>
        <v>17758268.029999997</v>
      </c>
      <c r="AE6" s="32">
        <f t="shared" ref="AE6:AE25" si="4">+I6+P6+W6+AD6</f>
        <v>57399723.429999992</v>
      </c>
    </row>
    <row r="7" spans="1:31" s="14" customFormat="1" ht="12" x14ac:dyDescent="0.2">
      <c r="A7" s="10">
        <v>30672610423</v>
      </c>
      <c r="B7" s="11" t="s">
        <v>6</v>
      </c>
      <c r="C7" s="12">
        <v>49</v>
      </c>
      <c r="D7" s="13">
        <v>2182652.129999999</v>
      </c>
      <c r="E7" s="12">
        <v>49</v>
      </c>
      <c r="F7" s="13">
        <v>2194111.0299999989</v>
      </c>
      <c r="G7" s="12">
        <v>49</v>
      </c>
      <c r="H7" s="13">
        <v>2613026.5099999998</v>
      </c>
      <c r="I7" s="32">
        <f t="shared" si="0"/>
        <v>6989789.6699999981</v>
      </c>
      <c r="J7" s="12">
        <v>49</v>
      </c>
      <c r="K7" s="13">
        <v>2612464.0099999998</v>
      </c>
      <c r="L7" s="12">
        <v>49</v>
      </c>
      <c r="M7" s="13">
        <v>2830030.1099999994</v>
      </c>
      <c r="N7" s="12">
        <v>49</v>
      </c>
      <c r="O7" s="13">
        <v>4166655.8599999989</v>
      </c>
      <c r="P7" s="32">
        <f t="shared" si="1"/>
        <v>9609149.9799999986</v>
      </c>
      <c r="Q7" s="12">
        <v>49</v>
      </c>
      <c r="R7" s="13">
        <v>2969145.5900000003</v>
      </c>
      <c r="S7" s="12">
        <v>49</v>
      </c>
      <c r="T7" s="13">
        <v>2980256.8000000007</v>
      </c>
      <c r="U7" s="12">
        <v>49</v>
      </c>
      <c r="V7" s="13">
        <v>2911651.919999999</v>
      </c>
      <c r="W7" s="32">
        <f t="shared" si="2"/>
        <v>8861054.3099999987</v>
      </c>
      <c r="X7" s="12">
        <v>49</v>
      </c>
      <c r="Y7" s="13">
        <v>2958558.3699999992</v>
      </c>
      <c r="Z7" s="12">
        <v>49</v>
      </c>
      <c r="AA7" s="13">
        <v>3165106.9400000013</v>
      </c>
      <c r="AB7" s="12">
        <v>48</v>
      </c>
      <c r="AC7" s="13">
        <v>4802328.25</v>
      </c>
      <c r="AD7" s="32">
        <f t="shared" si="3"/>
        <v>10925993.560000001</v>
      </c>
      <c r="AE7" s="32">
        <f t="shared" si="4"/>
        <v>36385987.519999996</v>
      </c>
    </row>
    <row r="8" spans="1:31" s="14" customFormat="1" ht="12" x14ac:dyDescent="0.2">
      <c r="A8" s="10">
        <v>30702439783</v>
      </c>
      <c r="B8" s="11" t="s">
        <v>7</v>
      </c>
      <c r="C8" s="12">
        <v>9</v>
      </c>
      <c r="D8" s="13">
        <v>515528.88</v>
      </c>
      <c r="E8" s="12">
        <v>9</v>
      </c>
      <c r="F8" s="13">
        <v>515528.88</v>
      </c>
      <c r="G8" s="12">
        <v>9</v>
      </c>
      <c r="H8" s="13">
        <v>593278.29999999993</v>
      </c>
      <c r="I8" s="32">
        <f t="shared" si="0"/>
        <v>1624336.06</v>
      </c>
      <c r="J8" s="12">
        <v>9</v>
      </c>
      <c r="K8" s="13">
        <v>593278.29999999993</v>
      </c>
      <c r="L8" s="12">
        <v>9</v>
      </c>
      <c r="M8" s="13">
        <v>654589.17999999993</v>
      </c>
      <c r="N8" s="12">
        <v>9</v>
      </c>
      <c r="O8" s="13">
        <v>981883.8</v>
      </c>
      <c r="P8" s="32">
        <f t="shared" si="1"/>
        <v>2229751.2800000003</v>
      </c>
      <c r="Q8" s="12">
        <v>9</v>
      </c>
      <c r="R8" s="13">
        <v>708307.53999999992</v>
      </c>
      <c r="S8" s="12">
        <v>9</v>
      </c>
      <c r="T8" s="13">
        <v>708307.53999999992</v>
      </c>
      <c r="U8" s="12">
        <v>9</v>
      </c>
      <c r="V8" s="13">
        <v>738359.4800000001</v>
      </c>
      <c r="W8" s="32">
        <f t="shared" si="2"/>
        <v>2154974.56</v>
      </c>
      <c r="X8" s="12">
        <v>9</v>
      </c>
      <c r="Y8" s="13">
        <v>738359.4800000001</v>
      </c>
      <c r="Z8" s="12">
        <v>9</v>
      </c>
      <c r="AA8" s="13">
        <v>768540.98</v>
      </c>
      <c r="AB8" s="12">
        <v>9</v>
      </c>
      <c r="AC8" s="13">
        <v>1124691.93</v>
      </c>
      <c r="AD8" s="32">
        <f t="shared" si="3"/>
        <v>2631592.3899999997</v>
      </c>
      <c r="AE8" s="32">
        <f t="shared" si="4"/>
        <v>8640654.2899999991</v>
      </c>
    </row>
    <row r="9" spans="1:31" s="14" customFormat="1" ht="12" x14ac:dyDescent="0.2">
      <c r="A9" s="10">
        <v>30672652738</v>
      </c>
      <c r="B9" s="11" t="s">
        <v>8</v>
      </c>
      <c r="C9" s="12">
        <v>25</v>
      </c>
      <c r="D9" s="13">
        <v>1375340.9</v>
      </c>
      <c r="E9" s="12">
        <v>25</v>
      </c>
      <c r="F9" s="13">
        <v>1376069.58</v>
      </c>
      <c r="G9" s="12">
        <v>25</v>
      </c>
      <c r="H9" s="13">
        <v>1567564.3199999996</v>
      </c>
      <c r="I9" s="32">
        <f t="shared" si="0"/>
        <v>4318974.8</v>
      </c>
      <c r="J9" s="12">
        <v>25</v>
      </c>
      <c r="K9" s="13">
        <v>1568364.3699999996</v>
      </c>
      <c r="L9" s="12">
        <v>25</v>
      </c>
      <c r="M9" s="13">
        <v>1715765.7799999998</v>
      </c>
      <c r="N9" s="12">
        <v>25</v>
      </c>
      <c r="O9" s="13">
        <v>2574326.0800000005</v>
      </c>
      <c r="P9" s="32">
        <f t="shared" si="1"/>
        <v>5858456.2300000004</v>
      </c>
      <c r="Q9" s="12">
        <v>25</v>
      </c>
      <c r="R9" s="13">
        <v>1789868.14</v>
      </c>
      <c r="S9" s="12">
        <v>25</v>
      </c>
      <c r="T9" s="13">
        <v>1791732.6</v>
      </c>
      <c r="U9" s="12">
        <v>25</v>
      </c>
      <c r="V9" s="13">
        <v>1870113.98</v>
      </c>
      <c r="W9" s="32">
        <f t="shared" si="2"/>
        <v>5451714.7200000007</v>
      </c>
      <c r="X9" s="12">
        <v>25</v>
      </c>
      <c r="Y9" s="13">
        <v>1870113.98</v>
      </c>
      <c r="Z9" s="12">
        <v>25</v>
      </c>
      <c r="AA9" s="13">
        <v>1944031.2200000002</v>
      </c>
      <c r="AB9" s="12">
        <v>25</v>
      </c>
      <c r="AC9" s="13">
        <v>3096081.8199999994</v>
      </c>
      <c r="AD9" s="32">
        <f t="shared" si="3"/>
        <v>6910227.0199999996</v>
      </c>
      <c r="AE9" s="32">
        <f t="shared" si="4"/>
        <v>22539372.770000003</v>
      </c>
    </row>
    <row r="10" spans="1:31" s="14" customFormat="1" ht="12" x14ac:dyDescent="0.2">
      <c r="A10" s="10">
        <v>30672560841</v>
      </c>
      <c r="B10" s="11" t="s">
        <v>9</v>
      </c>
      <c r="C10" s="12">
        <v>61</v>
      </c>
      <c r="D10" s="13">
        <v>3222699.4800000009</v>
      </c>
      <c r="E10" s="12">
        <v>61</v>
      </c>
      <c r="F10" s="13">
        <v>3220120.9200000004</v>
      </c>
      <c r="G10" s="12">
        <v>61</v>
      </c>
      <c r="H10" s="13">
        <v>3706922.3999999985</v>
      </c>
      <c r="I10" s="32">
        <f t="shared" si="0"/>
        <v>10149742.800000001</v>
      </c>
      <c r="J10" s="12">
        <v>61</v>
      </c>
      <c r="K10" s="13">
        <v>3710804.7199999988</v>
      </c>
      <c r="L10" s="12">
        <v>61</v>
      </c>
      <c r="M10" s="13">
        <v>4083272.38</v>
      </c>
      <c r="N10" s="12">
        <v>61</v>
      </c>
      <c r="O10" s="13">
        <v>6124908.6800000006</v>
      </c>
      <c r="P10" s="32">
        <f t="shared" si="1"/>
        <v>13918985.779999999</v>
      </c>
      <c r="Q10" s="12">
        <v>61</v>
      </c>
      <c r="R10" s="13">
        <v>4290068.1399999997</v>
      </c>
      <c r="S10" s="12">
        <v>61</v>
      </c>
      <c r="T10" s="13">
        <v>4296989.6099999994</v>
      </c>
      <c r="U10" s="12">
        <v>61</v>
      </c>
      <c r="V10" s="13">
        <v>4487463.76</v>
      </c>
      <c r="W10" s="32">
        <f t="shared" si="2"/>
        <v>13074521.51</v>
      </c>
      <c r="X10" s="12">
        <v>61</v>
      </c>
      <c r="Y10" s="13">
        <v>4484897.8499999996</v>
      </c>
      <c r="Z10" s="12">
        <v>61</v>
      </c>
      <c r="AA10" s="13">
        <v>4678634.5199999986</v>
      </c>
      <c r="AB10" s="12">
        <v>61</v>
      </c>
      <c r="AC10" s="13">
        <v>7469096.129999999</v>
      </c>
      <c r="AD10" s="32">
        <f t="shared" si="3"/>
        <v>16632628.499999996</v>
      </c>
      <c r="AE10" s="32">
        <f t="shared" si="4"/>
        <v>53775878.589999989</v>
      </c>
    </row>
    <row r="11" spans="1:31" s="14" customFormat="1" ht="12" x14ac:dyDescent="0.2">
      <c r="A11" s="10">
        <v>30672610733</v>
      </c>
      <c r="B11" s="11" t="s">
        <v>10</v>
      </c>
      <c r="C11" s="12">
        <v>41</v>
      </c>
      <c r="D11" s="13">
        <v>2020935.4799999997</v>
      </c>
      <c r="E11" s="12">
        <v>41</v>
      </c>
      <c r="F11" s="13">
        <v>2061964.29</v>
      </c>
      <c r="G11" s="12">
        <v>41</v>
      </c>
      <c r="H11" s="13">
        <v>2269955.4900000007</v>
      </c>
      <c r="I11" s="32">
        <f t="shared" si="0"/>
        <v>6352855.2599999998</v>
      </c>
      <c r="J11" s="12">
        <v>41</v>
      </c>
      <c r="K11" s="13">
        <v>2270308.7700000005</v>
      </c>
      <c r="L11" s="12">
        <v>41</v>
      </c>
      <c r="M11" s="13">
        <v>2487550.4800000004</v>
      </c>
      <c r="N11" s="12">
        <v>41</v>
      </c>
      <c r="O11" s="13">
        <v>3743077.689999999</v>
      </c>
      <c r="P11" s="32">
        <f t="shared" si="1"/>
        <v>8500936.9399999995</v>
      </c>
      <c r="Q11" s="12">
        <v>41</v>
      </c>
      <c r="R11" s="13">
        <v>2588377.3000000003</v>
      </c>
      <c r="S11" s="12">
        <v>41</v>
      </c>
      <c r="T11" s="13">
        <v>2589255.7500000005</v>
      </c>
      <c r="U11" s="12">
        <v>41</v>
      </c>
      <c r="V11" s="13">
        <v>2696646.5599999996</v>
      </c>
      <c r="W11" s="32">
        <f t="shared" si="2"/>
        <v>7874279.6100000003</v>
      </c>
      <c r="X11" s="12">
        <v>41</v>
      </c>
      <c r="Y11" s="13">
        <v>2697070.5399999996</v>
      </c>
      <c r="Z11" s="12">
        <v>41</v>
      </c>
      <c r="AA11" s="13">
        <v>2803526.31</v>
      </c>
      <c r="AB11" s="12">
        <v>41</v>
      </c>
      <c r="AC11" s="13">
        <v>4462511.1500000004</v>
      </c>
      <c r="AD11" s="32">
        <f t="shared" si="3"/>
        <v>9963108</v>
      </c>
      <c r="AE11" s="32">
        <f t="shared" si="4"/>
        <v>32691179.809999999</v>
      </c>
    </row>
    <row r="12" spans="1:31" s="14" customFormat="1" ht="12" x14ac:dyDescent="0.2">
      <c r="A12" s="10">
        <v>30672595955</v>
      </c>
      <c r="B12" s="11" t="s">
        <v>11</v>
      </c>
      <c r="C12" s="12">
        <v>21</v>
      </c>
      <c r="D12" s="13">
        <v>1150668.8400000001</v>
      </c>
      <c r="E12" s="12">
        <v>21</v>
      </c>
      <c r="F12" s="13">
        <v>1129242.82</v>
      </c>
      <c r="G12" s="12">
        <v>21</v>
      </c>
      <c r="H12" s="13">
        <v>1271145.75</v>
      </c>
      <c r="I12" s="32">
        <f t="shared" si="0"/>
        <v>3551057.41</v>
      </c>
      <c r="J12" s="12">
        <v>21</v>
      </c>
      <c r="K12" s="13">
        <v>1271145.75</v>
      </c>
      <c r="L12" s="12">
        <v>21</v>
      </c>
      <c r="M12" s="13">
        <v>1398260.3100000003</v>
      </c>
      <c r="N12" s="12">
        <v>21</v>
      </c>
      <c r="O12" s="13">
        <v>2100128.08</v>
      </c>
      <c r="P12" s="32">
        <f t="shared" si="1"/>
        <v>4769534.1400000006</v>
      </c>
      <c r="Q12" s="12">
        <v>21</v>
      </c>
      <c r="R12" s="13">
        <v>1464733.6300000001</v>
      </c>
      <c r="S12" s="12">
        <v>21</v>
      </c>
      <c r="T12" s="13">
        <v>1464733.6300000001</v>
      </c>
      <c r="U12" s="12">
        <v>21</v>
      </c>
      <c r="V12" s="13">
        <v>1528942.2700000005</v>
      </c>
      <c r="W12" s="32">
        <f t="shared" si="2"/>
        <v>4458409.5300000012</v>
      </c>
      <c r="X12" s="12">
        <v>21</v>
      </c>
      <c r="Y12" s="13">
        <v>1528942.2700000005</v>
      </c>
      <c r="Z12" s="12">
        <v>21</v>
      </c>
      <c r="AA12" s="13">
        <v>1582806.5200000003</v>
      </c>
      <c r="AB12" s="12">
        <v>20</v>
      </c>
      <c r="AC12" s="13">
        <v>2414303.3100000005</v>
      </c>
      <c r="AD12" s="32">
        <f t="shared" si="3"/>
        <v>5526052.1000000015</v>
      </c>
      <c r="AE12" s="32">
        <f t="shared" si="4"/>
        <v>18305053.180000003</v>
      </c>
    </row>
    <row r="13" spans="1:31" s="14" customFormat="1" ht="12" x14ac:dyDescent="0.2">
      <c r="A13" s="10">
        <v>30672625714</v>
      </c>
      <c r="B13" s="11" t="s">
        <v>12</v>
      </c>
      <c r="C13" s="12">
        <v>71</v>
      </c>
      <c r="D13" s="13">
        <v>3377423.8299999991</v>
      </c>
      <c r="E13" s="12">
        <v>71</v>
      </c>
      <c r="F13" s="13">
        <v>3379473.0299999989</v>
      </c>
      <c r="G13" s="12">
        <v>71</v>
      </c>
      <c r="H13" s="13">
        <v>3886421.0200000009</v>
      </c>
      <c r="I13" s="32">
        <f t="shared" si="0"/>
        <v>10643317.879999999</v>
      </c>
      <c r="J13" s="12">
        <v>71</v>
      </c>
      <c r="K13" s="13">
        <v>3887272.9900000007</v>
      </c>
      <c r="L13" s="12">
        <v>71</v>
      </c>
      <c r="M13" s="13">
        <v>4278868.459999999</v>
      </c>
      <c r="N13" s="12">
        <v>71</v>
      </c>
      <c r="O13" s="13">
        <v>6421691.2599999979</v>
      </c>
      <c r="P13" s="32">
        <f t="shared" si="1"/>
        <v>14587832.709999997</v>
      </c>
      <c r="Q13" s="12">
        <v>71</v>
      </c>
      <c r="R13" s="13">
        <v>4498243.6600000011</v>
      </c>
      <c r="S13" s="12">
        <v>71</v>
      </c>
      <c r="T13" s="13">
        <v>4498717.7400000012</v>
      </c>
      <c r="U13" s="12">
        <v>71</v>
      </c>
      <c r="V13" s="13">
        <v>4694445.3899999978</v>
      </c>
      <c r="W13" s="32">
        <f t="shared" si="2"/>
        <v>13691406.789999999</v>
      </c>
      <c r="X13" s="12">
        <v>70</v>
      </c>
      <c r="Y13" s="13">
        <v>4619881.5100000016</v>
      </c>
      <c r="Z13" s="12">
        <v>70</v>
      </c>
      <c r="AA13" s="13">
        <v>4813006.1899999995</v>
      </c>
      <c r="AB13" s="12">
        <v>70</v>
      </c>
      <c r="AC13" s="13">
        <v>7687052.2599999979</v>
      </c>
      <c r="AD13" s="32">
        <f t="shared" si="3"/>
        <v>17119939.960000001</v>
      </c>
      <c r="AE13" s="32">
        <f t="shared" si="4"/>
        <v>56042497.339999996</v>
      </c>
    </row>
    <row r="14" spans="1:31" s="14" customFormat="1" ht="12" x14ac:dyDescent="0.2">
      <c r="A14" s="10">
        <v>30710971958</v>
      </c>
      <c r="B14" s="11" t="s">
        <v>13</v>
      </c>
      <c r="C14" s="12">
        <v>25</v>
      </c>
      <c r="D14" s="13">
        <v>1292932.0499999998</v>
      </c>
      <c r="E14" s="12">
        <v>25</v>
      </c>
      <c r="F14" s="13">
        <v>1292932.0499999998</v>
      </c>
      <c r="G14" s="12">
        <v>25</v>
      </c>
      <c r="H14" s="13">
        <v>1566812.8400000003</v>
      </c>
      <c r="I14" s="32">
        <f t="shared" si="0"/>
        <v>4152676.94</v>
      </c>
      <c r="J14" s="12">
        <v>25</v>
      </c>
      <c r="K14" s="13">
        <v>1566812.8400000003</v>
      </c>
      <c r="L14" s="12">
        <v>25</v>
      </c>
      <c r="M14" s="13">
        <v>1711844.2399999998</v>
      </c>
      <c r="N14" s="12">
        <v>27</v>
      </c>
      <c r="O14" s="13">
        <v>2486995.67</v>
      </c>
      <c r="P14" s="32">
        <f t="shared" si="1"/>
        <v>5765652.75</v>
      </c>
      <c r="Q14" s="12">
        <v>25</v>
      </c>
      <c r="R14" s="13">
        <v>1722167.5100000002</v>
      </c>
      <c r="S14" s="12">
        <v>25</v>
      </c>
      <c r="T14" s="13">
        <v>1722167.5100000002</v>
      </c>
      <c r="U14" s="12">
        <v>25</v>
      </c>
      <c r="V14" s="13">
        <v>1744126.0000000005</v>
      </c>
      <c r="W14" s="32">
        <f t="shared" si="2"/>
        <v>5188461.0200000014</v>
      </c>
      <c r="X14" s="12">
        <v>25</v>
      </c>
      <c r="Y14" s="13">
        <v>1744896.5000000005</v>
      </c>
      <c r="Z14" s="12">
        <v>25</v>
      </c>
      <c r="AA14" s="13">
        <v>1819863.9599999993</v>
      </c>
      <c r="AB14" s="12">
        <v>25</v>
      </c>
      <c r="AC14" s="13">
        <v>2887814.0399999991</v>
      </c>
      <c r="AD14" s="32">
        <f t="shared" si="3"/>
        <v>6452574.4999999991</v>
      </c>
      <c r="AE14" s="32">
        <f t="shared" si="4"/>
        <v>21559365.210000001</v>
      </c>
    </row>
    <row r="15" spans="1:31" s="14" customFormat="1" ht="12" x14ac:dyDescent="0.2">
      <c r="A15" s="10">
        <v>30672852060</v>
      </c>
      <c r="B15" s="11" t="s">
        <v>14</v>
      </c>
      <c r="C15" s="12">
        <v>45</v>
      </c>
      <c r="D15" s="13">
        <v>2273210.7599999993</v>
      </c>
      <c r="E15" s="12">
        <v>45</v>
      </c>
      <c r="F15" s="13">
        <v>2246257.4099999997</v>
      </c>
      <c r="G15" s="12">
        <v>44</v>
      </c>
      <c r="H15" s="13">
        <v>2492036.2100000009</v>
      </c>
      <c r="I15" s="32">
        <f t="shared" si="0"/>
        <v>7011504.3799999999</v>
      </c>
      <c r="J15" s="12">
        <v>43</v>
      </c>
      <c r="K15" s="13">
        <v>2448829.6800000011</v>
      </c>
      <c r="L15" s="12">
        <v>43</v>
      </c>
      <c r="M15" s="13">
        <v>2677176.7599999998</v>
      </c>
      <c r="N15" s="12">
        <v>43</v>
      </c>
      <c r="O15" s="13">
        <v>4018145.7699999986</v>
      </c>
      <c r="P15" s="32">
        <f t="shared" si="1"/>
        <v>9144152.2100000009</v>
      </c>
      <c r="Q15" s="12">
        <v>43</v>
      </c>
      <c r="R15" s="13">
        <v>2792900.24</v>
      </c>
      <c r="S15" s="12">
        <v>43</v>
      </c>
      <c r="T15" s="13">
        <v>2862436.9099999997</v>
      </c>
      <c r="U15" s="12">
        <v>43</v>
      </c>
      <c r="V15" s="13">
        <v>2914998.41</v>
      </c>
      <c r="W15" s="32">
        <f t="shared" si="2"/>
        <v>8570335.5600000005</v>
      </c>
      <c r="X15" s="12">
        <v>43</v>
      </c>
      <c r="Y15" s="13">
        <v>2916431</v>
      </c>
      <c r="Z15" s="12">
        <v>43</v>
      </c>
      <c r="AA15" s="13">
        <v>3032177.189999999</v>
      </c>
      <c r="AB15" s="12">
        <v>43</v>
      </c>
      <c r="AC15" s="13">
        <v>4654062.63</v>
      </c>
      <c r="AD15" s="32">
        <f t="shared" si="3"/>
        <v>10602670.82</v>
      </c>
      <c r="AE15" s="32">
        <f t="shared" si="4"/>
        <v>35328662.969999999</v>
      </c>
    </row>
    <row r="16" spans="1:31" s="14" customFormat="1" ht="12" x14ac:dyDescent="0.2">
      <c r="A16" s="10">
        <v>30672623118</v>
      </c>
      <c r="B16" s="11" t="s">
        <v>15</v>
      </c>
      <c r="C16" s="12">
        <v>19</v>
      </c>
      <c r="D16" s="13">
        <v>1043559.4299999999</v>
      </c>
      <c r="E16" s="12">
        <v>20</v>
      </c>
      <c r="F16" s="13">
        <v>1084497.95</v>
      </c>
      <c r="G16" s="12">
        <v>20</v>
      </c>
      <c r="H16" s="13">
        <v>1242814.7300000002</v>
      </c>
      <c r="I16" s="32">
        <f t="shared" si="0"/>
        <v>3370872.1100000003</v>
      </c>
      <c r="J16" s="12">
        <v>20</v>
      </c>
      <c r="K16" s="13">
        <v>1312814.7300000002</v>
      </c>
      <c r="L16" s="12">
        <v>20</v>
      </c>
      <c r="M16" s="13">
        <v>1432257.83</v>
      </c>
      <c r="N16" s="12">
        <v>20</v>
      </c>
      <c r="O16" s="13">
        <v>2109683.87</v>
      </c>
      <c r="P16" s="32">
        <f t="shared" si="1"/>
        <v>4854756.4300000006</v>
      </c>
      <c r="Q16" s="12">
        <v>20</v>
      </c>
      <c r="R16" s="13">
        <v>1466868.89</v>
      </c>
      <c r="S16" s="12">
        <v>20</v>
      </c>
      <c r="T16" s="13">
        <v>1468497.0899999996</v>
      </c>
      <c r="U16" s="12">
        <v>20</v>
      </c>
      <c r="V16" s="13">
        <v>1499007.9400000002</v>
      </c>
      <c r="W16" s="32">
        <f t="shared" si="2"/>
        <v>4434373.92</v>
      </c>
      <c r="X16" s="12">
        <v>20</v>
      </c>
      <c r="Y16" s="13">
        <v>1499007.9400000002</v>
      </c>
      <c r="Z16" s="12">
        <v>20</v>
      </c>
      <c r="AA16" s="13">
        <v>1571469.34</v>
      </c>
      <c r="AB16" s="12">
        <v>20</v>
      </c>
      <c r="AC16" s="13">
        <v>2542545.8353166101</v>
      </c>
      <c r="AD16" s="32">
        <f t="shared" si="3"/>
        <v>5613023.1153166108</v>
      </c>
      <c r="AE16" s="32">
        <f t="shared" si="4"/>
        <v>18273025.575316612</v>
      </c>
    </row>
    <row r="17" spans="1:31" s="14" customFormat="1" ht="12" x14ac:dyDescent="0.2">
      <c r="A17" s="10">
        <v>33672581589</v>
      </c>
      <c r="B17" s="11" t="s">
        <v>16</v>
      </c>
      <c r="C17" s="12">
        <v>25</v>
      </c>
      <c r="D17" s="13">
        <v>1306908.0799999998</v>
      </c>
      <c r="E17" s="12">
        <v>25</v>
      </c>
      <c r="F17" s="13">
        <v>1313501.3500000003</v>
      </c>
      <c r="G17" s="12">
        <v>25</v>
      </c>
      <c r="H17" s="13">
        <v>1564107.7999999998</v>
      </c>
      <c r="I17" s="32">
        <f t="shared" si="0"/>
        <v>4184517.23</v>
      </c>
      <c r="J17" s="12">
        <v>25</v>
      </c>
      <c r="K17" s="13">
        <v>1478472.78</v>
      </c>
      <c r="L17" s="12">
        <v>25</v>
      </c>
      <c r="M17" s="13">
        <v>1620274.6900000002</v>
      </c>
      <c r="N17" s="12">
        <v>25</v>
      </c>
      <c r="O17" s="13">
        <v>2419771.4999999995</v>
      </c>
      <c r="P17" s="32">
        <f t="shared" si="1"/>
        <v>5518518.9699999997</v>
      </c>
      <c r="Q17" s="12">
        <v>25</v>
      </c>
      <c r="R17" s="13">
        <v>1698479.7400000002</v>
      </c>
      <c r="S17" s="12">
        <v>24</v>
      </c>
      <c r="T17" s="13">
        <v>1622929.73</v>
      </c>
      <c r="U17" s="12">
        <v>24</v>
      </c>
      <c r="V17" s="13">
        <v>1680415.1099999994</v>
      </c>
      <c r="W17" s="32">
        <f t="shared" si="2"/>
        <v>5001824.58</v>
      </c>
      <c r="X17" s="12">
        <v>24</v>
      </c>
      <c r="Y17" s="13">
        <v>1680858.5499999993</v>
      </c>
      <c r="Z17" s="12">
        <v>24</v>
      </c>
      <c r="AA17" s="13">
        <v>1761106.8399999999</v>
      </c>
      <c r="AB17" s="12">
        <v>24</v>
      </c>
      <c r="AC17" s="13">
        <v>2794666.54</v>
      </c>
      <c r="AD17" s="32">
        <f t="shared" si="3"/>
        <v>6236631.9299999997</v>
      </c>
      <c r="AE17" s="32">
        <f t="shared" si="4"/>
        <v>20941492.710000001</v>
      </c>
    </row>
    <row r="18" spans="1:31" s="14" customFormat="1" ht="12" x14ac:dyDescent="0.2">
      <c r="A18" s="10">
        <v>30710623674</v>
      </c>
      <c r="B18" s="11" t="s">
        <v>17</v>
      </c>
      <c r="C18" s="12">
        <v>49</v>
      </c>
      <c r="D18" s="13">
        <v>2281690.1199999992</v>
      </c>
      <c r="E18" s="12">
        <v>49</v>
      </c>
      <c r="F18" s="13">
        <v>2281690.1199999992</v>
      </c>
      <c r="G18" s="12">
        <v>49</v>
      </c>
      <c r="H18" s="13">
        <v>2594479.9500000002</v>
      </c>
      <c r="I18" s="32">
        <f t="shared" si="0"/>
        <v>7157860.1899999985</v>
      </c>
      <c r="J18" s="12">
        <v>49</v>
      </c>
      <c r="K18" s="13">
        <v>2594827.9800000004</v>
      </c>
      <c r="L18" s="12">
        <v>49</v>
      </c>
      <c r="M18" s="13">
        <v>2835793.4100000006</v>
      </c>
      <c r="N18" s="12">
        <v>49</v>
      </c>
      <c r="O18" s="13">
        <v>4253690.2</v>
      </c>
      <c r="P18" s="32">
        <f t="shared" si="1"/>
        <v>9684311.5899999999</v>
      </c>
      <c r="Q18" s="12">
        <v>49</v>
      </c>
      <c r="R18" s="13">
        <v>2964693.310000001</v>
      </c>
      <c r="S18" s="12">
        <v>49</v>
      </c>
      <c r="T18" s="13">
        <v>2965165.4500000011</v>
      </c>
      <c r="U18" s="12">
        <v>49</v>
      </c>
      <c r="V18" s="13">
        <v>3086487.5399999996</v>
      </c>
      <c r="W18" s="32">
        <f t="shared" si="2"/>
        <v>9016346.3000000007</v>
      </c>
      <c r="X18" s="12">
        <v>49</v>
      </c>
      <c r="Y18" s="13">
        <v>3094554.9499999997</v>
      </c>
      <c r="Z18" s="12">
        <v>49</v>
      </c>
      <c r="AA18" s="13">
        <v>3215287.8699999996</v>
      </c>
      <c r="AB18" s="12">
        <v>49</v>
      </c>
      <c r="AC18" s="13">
        <v>5103787.5199999977</v>
      </c>
      <c r="AD18" s="32">
        <f t="shared" si="3"/>
        <v>11413630.339999996</v>
      </c>
      <c r="AE18" s="32">
        <f t="shared" si="4"/>
        <v>37272148.419999994</v>
      </c>
    </row>
    <row r="19" spans="1:31" s="14" customFormat="1" ht="12" x14ac:dyDescent="0.2">
      <c r="A19" s="10">
        <v>30672576292</v>
      </c>
      <c r="B19" s="11" t="s">
        <v>18</v>
      </c>
      <c r="C19" s="12">
        <v>49</v>
      </c>
      <c r="D19" s="13">
        <v>2901491.1100000003</v>
      </c>
      <c r="E19" s="12">
        <v>49</v>
      </c>
      <c r="F19" s="13">
        <v>2901491.1100000003</v>
      </c>
      <c r="G19" s="12">
        <v>49</v>
      </c>
      <c r="H19" s="13">
        <v>3336220.9100000006</v>
      </c>
      <c r="I19" s="32">
        <f t="shared" si="0"/>
        <v>9139203.1300000008</v>
      </c>
      <c r="J19" s="12">
        <v>49</v>
      </c>
      <c r="K19" s="13">
        <v>3336220.9100000006</v>
      </c>
      <c r="L19" s="12">
        <v>49</v>
      </c>
      <c r="M19" s="13">
        <v>3670179.46</v>
      </c>
      <c r="N19" s="12">
        <v>49</v>
      </c>
      <c r="O19" s="13">
        <v>5506972.7200000007</v>
      </c>
      <c r="P19" s="32">
        <f t="shared" si="1"/>
        <v>12513373.090000002</v>
      </c>
      <c r="Q19" s="12">
        <v>49</v>
      </c>
      <c r="R19" s="13">
        <v>3853086.8499999996</v>
      </c>
      <c r="S19" s="12">
        <v>49</v>
      </c>
      <c r="T19" s="13">
        <v>3861621.38</v>
      </c>
      <c r="U19" s="12">
        <v>49</v>
      </c>
      <c r="V19" s="13">
        <v>4063542.0000000005</v>
      </c>
      <c r="W19" s="32">
        <f t="shared" si="2"/>
        <v>11778250.23</v>
      </c>
      <c r="X19" s="12">
        <v>49</v>
      </c>
      <c r="Y19" s="13">
        <v>4063542.0000000005</v>
      </c>
      <c r="Z19" s="12">
        <v>49</v>
      </c>
      <c r="AA19" s="13">
        <v>4308198.74</v>
      </c>
      <c r="AB19" s="12">
        <v>49</v>
      </c>
      <c r="AC19" s="13">
        <v>6902495.5599999987</v>
      </c>
      <c r="AD19" s="32">
        <f t="shared" si="3"/>
        <v>15274236.299999999</v>
      </c>
      <c r="AE19" s="32">
        <f t="shared" si="4"/>
        <v>48705062.75</v>
      </c>
    </row>
    <row r="20" spans="1:31" s="14" customFormat="1" ht="12" x14ac:dyDescent="0.2">
      <c r="A20" s="10">
        <v>30672577809</v>
      </c>
      <c r="B20" s="11" t="s">
        <v>19</v>
      </c>
      <c r="C20" s="12">
        <v>20</v>
      </c>
      <c r="D20" s="13">
        <v>974585.24</v>
      </c>
      <c r="E20" s="12">
        <v>20</v>
      </c>
      <c r="F20" s="13">
        <v>974909.31999999983</v>
      </c>
      <c r="G20" s="12">
        <v>20</v>
      </c>
      <c r="H20" s="13">
        <v>1123457.54</v>
      </c>
      <c r="I20" s="32">
        <f t="shared" si="0"/>
        <v>3072952.0999999996</v>
      </c>
      <c r="J20" s="12">
        <v>20</v>
      </c>
      <c r="K20" s="13">
        <v>1119286.19</v>
      </c>
      <c r="L20" s="12">
        <v>20</v>
      </c>
      <c r="M20" s="13">
        <v>1231214.92</v>
      </c>
      <c r="N20" s="12">
        <v>20</v>
      </c>
      <c r="O20" s="13">
        <v>1846821.6600000001</v>
      </c>
      <c r="P20" s="32">
        <f t="shared" si="1"/>
        <v>4197322.7699999996</v>
      </c>
      <c r="Q20" s="12">
        <v>20</v>
      </c>
      <c r="R20" s="13">
        <v>1285936.6199999999</v>
      </c>
      <c r="S20" s="12">
        <v>20</v>
      </c>
      <c r="T20" s="13">
        <v>1285936.6199999999</v>
      </c>
      <c r="U20" s="12">
        <v>20</v>
      </c>
      <c r="V20" s="13">
        <v>1346651.45</v>
      </c>
      <c r="W20" s="32">
        <f t="shared" si="2"/>
        <v>3918524.6899999995</v>
      </c>
      <c r="X20" s="12">
        <v>20</v>
      </c>
      <c r="Y20" s="13">
        <v>1348375.8299999998</v>
      </c>
      <c r="Z20" s="12">
        <v>20</v>
      </c>
      <c r="AA20" s="13">
        <v>1400048.42</v>
      </c>
      <c r="AB20" s="12">
        <v>20</v>
      </c>
      <c r="AC20" s="13">
        <v>2155664.6700000004</v>
      </c>
      <c r="AD20" s="32">
        <f t="shared" si="3"/>
        <v>4904088.92</v>
      </c>
      <c r="AE20" s="32">
        <f t="shared" si="4"/>
        <v>16092888.479999999</v>
      </c>
    </row>
    <row r="21" spans="1:31" s="14" customFormat="1" ht="12" x14ac:dyDescent="0.2">
      <c r="A21" s="10">
        <v>30672542622</v>
      </c>
      <c r="B21" s="11" t="s">
        <v>20</v>
      </c>
      <c r="C21" s="12">
        <v>59</v>
      </c>
      <c r="D21" s="13">
        <v>3076913.1499999985</v>
      </c>
      <c r="E21" s="12">
        <v>59</v>
      </c>
      <c r="F21" s="13">
        <v>3079499.2800000017</v>
      </c>
      <c r="G21" s="12">
        <v>59</v>
      </c>
      <c r="H21" s="13">
        <v>3542304.3600000022</v>
      </c>
      <c r="I21" s="32">
        <f t="shared" si="0"/>
        <v>9698716.7900000028</v>
      </c>
      <c r="J21" s="12">
        <v>59</v>
      </c>
      <c r="K21" s="13">
        <v>3539416.4400000018</v>
      </c>
      <c r="L21" s="12">
        <v>59</v>
      </c>
      <c r="M21" s="13">
        <v>3897002.9900000016</v>
      </c>
      <c r="N21" s="12">
        <v>59</v>
      </c>
      <c r="O21" s="13">
        <v>5847623.6399999969</v>
      </c>
      <c r="P21" s="32">
        <f t="shared" si="1"/>
        <v>13284043.07</v>
      </c>
      <c r="Q21" s="12">
        <v>59</v>
      </c>
      <c r="R21" s="13">
        <v>4177990.9999999981</v>
      </c>
      <c r="S21" s="12">
        <v>59</v>
      </c>
      <c r="T21" s="13">
        <v>4178476.609999998</v>
      </c>
      <c r="U21" s="12">
        <v>59</v>
      </c>
      <c r="V21" s="13">
        <v>4397739.209999999</v>
      </c>
      <c r="W21" s="32">
        <f t="shared" si="2"/>
        <v>12754206.819999995</v>
      </c>
      <c r="X21" s="12">
        <v>59</v>
      </c>
      <c r="Y21" s="13">
        <v>4398773.5499999989</v>
      </c>
      <c r="Z21" s="12">
        <v>59</v>
      </c>
      <c r="AA21" s="13">
        <v>4586734.0599999996</v>
      </c>
      <c r="AB21" s="12">
        <v>59</v>
      </c>
      <c r="AC21" s="13">
        <v>7271280.9299999978</v>
      </c>
      <c r="AD21" s="32">
        <f t="shared" si="3"/>
        <v>16256788.539999997</v>
      </c>
      <c r="AE21" s="32">
        <f t="shared" si="4"/>
        <v>51993755.219999999</v>
      </c>
    </row>
    <row r="22" spans="1:31" s="14" customFormat="1" ht="12" x14ac:dyDescent="0.2">
      <c r="A22" s="10">
        <v>30672544153</v>
      </c>
      <c r="B22" s="11" t="s">
        <v>21</v>
      </c>
      <c r="C22" s="12">
        <v>68</v>
      </c>
      <c r="D22" s="13">
        <v>3264298.4699999988</v>
      </c>
      <c r="E22" s="12">
        <v>68</v>
      </c>
      <c r="F22" s="13">
        <v>3267003.5699999989</v>
      </c>
      <c r="G22" s="12">
        <v>68</v>
      </c>
      <c r="H22" s="13">
        <v>3757933.7600000021</v>
      </c>
      <c r="I22" s="32">
        <f t="shared" si="0"/>
        <v>10289235.799999999</v>
      </c>
      <c r="J22" s="12">
        <v>68</v>
      </c>
      <c r="K22" s="13">
        <v>3759809.6400000015</v>
      </c>
      <c r="L22" s="12">
        <v>68</v>
      </c>
      <c r="M22" s="13">
        <v>4136593.68</v>
      </c>
      <c r="N22" s="12">
        <v>68</v>
      </c>
      <c r="O22" s="13">
        <v>6207383.0799999991</v>
      </c>
      <c r="P22" s="32">
        <f t="shared" si="1"/>
        <v>14103786.400000002</v>
      </c>
      <c r="Q22" s="12">
        <v>68</v>
      </c>
      <c r="R22" s="13">
        <v>4342995.1900000013</v>
      </c>
      <c r="S22" s="12">
        <v>68</v>
      </c>
      <c r="T22" s="13">
        <v>4515285.3400000008</v>
      </c>
      <c r="U22" s="12">
        <v>68</v>
      </c>
      <c r="V22" s="13">
        <v>4514546.339999998</v>
      </c>
      <c r="W22" s="32">
        <f t="shared" si="2"/>
        <v>13372826.869999999</v>
      </c>
      <c r="X22" s="12">
        <v>68</v>
      </c>
      <c r="Y22" s="13">
        <v>4517982.8999999985</v>
      </c>
      <c r="Z22" s="12">
        <v>68</v>
      </c>
      <c r="AA22" s="13">
        <v>4708395.459999999</v>
      </c>
      <c r="AB22" s="12">
        <v>68</v>
      </c>
      <c r="AC22" s="13">
        <v>7519946.1299999952</v>
      </c>
      <c r="AD22" s="32">
        <f t="shared" si="3"/>
        <v>16746324.489999993</v>
      </c>
      <c r="AE22" s="32">
        <f t="shared" si="4"/>
        <v>54512173.559999995</v>
      </c>
    </row>
    <row r="23" spans="1:31" s="14" customFormat="1" ht="12" x14ac:dyDescent="0.2">
      <c r="A23" s="10">
        <v>30672554876</v>
      </c>
      <c r="B23" s="11" t="s">
        <v>22</v>
      </c>
      <c r="C23" s="12">
        <v>50</v>
      </c>
      <c r="D23" s="13">
        <v>2672293.7200000002</v>
      </c>
      <c r="E23" s="12">
        <v>50</v>
      </c>
      <c r="F23" s="13">
        <v>2663406.17</v>
      </c>
      <c r="G23" s="12">
        <v>50</v>
      </c>
      <c r="H23" s="13">
        <v>3061498.3299999996</v>
      </c>
      <c r="I23" s="32">
        <f t="shared" si="0"/>
        <v>8397198.2200000007</v>
      </c>
      <c r="J23" s="12">
        <v>50</v>
      </c>
      <c r="K23" s="13">
        <v>3067964.6299999994</v>
      </c>
      <c r="L23" s="12">
        <v>50</v>
      </c>
      <c r="M23" s="13">
        <v>3383805.79</v>
      </c>
      <c r="N23" s="12">
        <v>50</v>
      </c>
      <c r="O23" s="13">
        <v>5077856.4699999979</v>
      </c>
      <c r="P23" s="32">
        <f t="shared" si="1"/>
        <v>11529626.889999997</v>
      </c>
      <c r="Q23" s="12">
        <v>50</v>
      </c>
      <c r="R23" s="13">
        <v>3539898.0200000023</v>
      </c>
      <c r="S23" s="12">
        <v>50</v>
      </c>
      <c r="T23" s="13">
        <v>3540383.6300000027</v>
      </c>
      <c r="U23" s="12">
        <v>50</v>
      </c>
      <c r="V23" s="13">
        <v>3694390.5300000012</v>
      </c>
      <c r="W23" s="32">
        <f t="shared" si="2"/>
        <v>10774672.180000007</v>
      </c>
      <c r="X23" s="12">
        <v>50</v>
      </c>
      <c r="Y23" s="13">
        <v>3697826.9100000006</v>
      </c>
      <c r="Z23" s="12">
        <v>50</v>
      </c>
      <c r="AA23" s="13">
        <v>3854235.2800000021</v>
      </c>
      <c r="AB23" s="12">
        <v>50</v>
      </c>
      <c r="AC23" s="13">
        <v>6167055.959999999</v>
      </c>
      <c r="AD23" s="32">
        <f t="shared" si="3"/>
        <v>13719118.150000002</v>
      </c>
      <c r="AE23" s="32">
        <f t="shared" si="4"/>
        <v>44420615.440000013</v>
      </c>
    </row>
    <row r="24" spans="1:31" s="14" customFormat="1" ht="12" x14ac:dyDescent="0.2">
      <c r="A24" s="10">
        <v>30672579887</v>
      </c>
      <c r="B24" s="11" t="s">
        <v>23</v>
      </c>
      <c r="C24" s="12">
        <v>75</v>
      </c>
      <c r="D24" s="13">
        <v>3277857.1399999973</v>
      </c>
      <c r="E24" s="12">
        <v>75</v>
      </c>
      <c r="F24" s="13">
        <v>3293792.4599999972</v>
      </c>
      <c r="G24" s="12">
        <v>75</v>
      </c>
      <c r="H24" s="13">
        <v>3927164.2300000051</v>
      </c>
      <c r="I24" s="32">
        <f t="shared" si="0"/>
        <v>10498813.829999998</v>
      </c>
      <c r="J24" s="12">
        <v>75</v>
      </c>
      <c r="K24" s="13">
        <v>3928400.3100000047</v>
      </c>
      <c r="L24" s="12">
        <v>75</v>
      </c>
      <c r="M24" s="13">
        <v>4291901.3600000031</v>
      </c>
      <c r="N24" s="12">
        <v>75</v>
      </c>
      <c r="O24" s="13">
        <v>6269725.2399999974</v>
      </c>
      <c r="P24" s="32">
        <f t="shared" si="1"/>
        <v>14490026.910000004</v>
      </c>
      <c r="Q24" s="12">
        <v>74</v>
      </c>
      <c r="R24" s="13">
        <v>4423932.2100000018</v>
      </c>
      <c r="S24" s="12">
        <v>74</v>
      </c>
      <c r="T24" s="13">
        <v>4421580.6300000018</v>
      </c>
      <c r="U24" s="12">
        <v>75</v>
      </c>
      <c r="V24" s="13">
        <v>4450385.3200000012</v>
      </c>
      <c r="W24" s="32">
        <f t="shared" si="2"/>
        <v>13295898.160000004</v>
      </c>
      <c r="X24" s="12">
        <v>74</v>
      </c>
      <c r="Y24" s="13">
        <v>4411877.9900000021</v>
      </c>
      <c r="Z24" s="12">
        <v>74</v>
      </c>
      <c r="AA24" s="13">
        <v>4671006.9400000041</v>
      </c>
      <c r="AB24" s="12">
        <v>74</v>
      </c>
      <c r="AC24" s="13">
        <v>7388501.9399999958</v>
      </c>
      <c r="AD24" s="32">
        <f t="shared" si="3"/>
        <v>16471386.870000003</v>
      </c>
      <c r="AE24" s="32">
        <f t="shared" si="4"/>
        <v>54756125.770000011</v>
      </c>
    </row>
    <row r="25" spans="1:31" s="14" customFormat="1" ht="12.75" thickBot="1" x14ac:dyDescent="0.25">
      <c r="A25" s="10">
        <v>30672970055</v>
      </c>
      <c r="B25" s="11" t="s">
        <v>24</v>
      </c>
      <c r="C25" s="12">
        <v>45</v>
      </c>
      <c r="D25" s="13">
        <v>2441757.7499999991</v>
      </c>
      <c r="E25" s="12">
        <v>45</v>
      </c>
      <c r="F25" s="13">
        <v>2447437.5699999994</v>
      </c>
      <c r="G25" s="12">
        <v>45</v>
      </c>
      <c r="H25" s="13">
        <v>2798748.6000000006</v>
      </c>
      <c r="I25" s="32">
        <f t="shared" si="0"/>
        <v>7687943.919999999</v>
      </c>
      <c r="J25" s="12">
        <v>45</v>
      </c>
      <c r="K25" s="13">
        <v>2780835.080000001</v>
      </c>
      <c r="L25" s="12">
        <v>45</v>
      </c>
      <c r="M25" s="13">
        <v>3062549.5499999989</v>
      </c>
      <c r="N25" s="12">
        <v>45</v>
      </c>
      <c r="O25" s="13">
        <v>4573881.5699999994</v>
      </c>
      <c r="P25" s="32">
        <f t="shared" si="1"/>
        <v>10417266.199999999</v>
      </c>
      <c r="Q25" s="12">
        <v>45</v>
      </c>
      <c r="R25" s="13">
        <v>3213100.8799999994</v>
      </c>
      <c r="S25" s="12">
        <v>45</v>
      </c>
      <c r="T25" s="13">
        <v>3208197.649999999</v>
      </c>
      <c r="U25" s="12">
        <v>45</v>
      </c>
      <c r="V25" s="13">
        <v>3335167.8000000003</v>
      </c>
      <c r="W25" s="32">
        <f t="shared" si="2"/>
        <v>9756466.3299999982</v>
      </c>
      <c r="X25" s="12">
        <v>45</v>
      </c>
      <c r="Y25" s="13">
        <v>3350690.16</v>
      </c>
      <c r="Z25" s="12">
        <v>45</v>
      </c>
      <c r="AA25" s="13">
        <v>3488918.7300000004</v>
      </c>
      <c r="AB25" s="12">
        <v>45</v>
      </c>
      <c r="AC25" s="13">
        <v>5544966.2500000009</v>
      </c>
      <c r="AD25" s="32">
        <f t="shared" si="3"/>
        <v>12384575.140000001</v>
      </c>
      <c r="AE25" s="32">
        <f t="shared" si="4"/>
        <v>40246251.589999996</v>
      </c>
    </row>
    <row r="26" spans="1:31" s="19" customFormat="1" ht="21" customHeight="1" thickBot="1" x14ac:dyDescent="0.3">
      <c r="A26" s="15"/>
      <c r="B26" s="16" t="s">
        <v>25</v>
      </c>
      <c r="C26" s="17">
        <f t="shared" ref="C26:D26" si="5">SUM(C5:C25)</f>
        <v>893</v>
      </c>
      <c r="D26" s="18">
        <f t="shared" si="5"/>
        <v>45031332.169999987</v>
      </c>
      <c r="E26" s="17">
        <f t="shared" ref="E26:F26" si="6">SUM(E5:E25)</f>
        <v>894</v>
      </c>
      <c r="F26" s="18">
        <f t="shared" si="6"/>
        <v>45103554.749999993</v>
      </c>
      <c r="G26" s="17">
        <f t="shared" ref="G26:H26" si="7">SUM(G5:G25)</f>
        <v>894</v>
      </c>
      <c r="H26" s="18">
        <f t="shared" si="7"/>
        <v>51975862.910000004</v>
      </c>
      <c r="I26" s="18">
        <f>SUM(I5:I25)</f>
        <v>142110749.82999995</v>
      </c>
      <c r="J26" s="17">
        <f t="shared" ref="J26:K26" si="8">SUM(J5:J25)</f>
        <v>893</v>
      </c>
      <c r="K26" s="18">
        <f t="shared" si="8"/>
        <v>51909293.270000011</v>
      </c>
      <c r="L26" s="17">
        <f t="shared" ref="L26:M26" si="9">SUM(L5:L25)</f>
        <v>893</v>
      </c>
      <c r="M26" s="18">
        <f t="shared" si="9"/>
        <v>56960120.890000001</v>
      </c>
      <c r="N26" s="17">
        <f t="shared" ref="N26:O26" si="10">SUM(N5:N25)</f>
        <v>896</v>
      </c>
      <c r="O26" s="18">
        <f t="shared" si="10"/>
        <v>85022277.519999981</v>
      </c>
      <c r="P26" s="18">
        <f>SUM(P5:P25)</f>
        <v>193891691.67999998</v>
      </c>
      <c r="Q26" s="17">
        <f t="shared" ref="Q26:R26" si="11">SUM(Q5:Q25)</f>
        <v>892</v>
      </c>
      <c r="R26" s="18">
        <f t="shared" si="11"/>
        <v>59595150.130000018</v>
      </c>
      <c r="S26" s="17">
        <f t="shared" ref="S26:T26" si="12">SUM(S5:S25)</f>
        <v>891</v>
      </c>
      <c r="T26" s="18">
        <f t="shared" si="12"/>
        <v>59787513.49000001</v>
      </c>
      <c r="U26" s="17">
        <f t="shared" ref="U26:AA26" si="13">SUM(U5:U25)</f>
        <v>892</v>
      </c>
      <c r="V26" s="18">
        <f t="shared" si="13"/>
        <v>61646723.369999997</v>
      </c>
      <c r="W26" s="18">
        <f t="shared" si="13"/>
        <v>181029386.99000001</v>
      </c>
      <c r="X26" s="17">
        <f t="shared" si="13"/>
        <v>890</v>
      </c>
      <c r="Y26" s="18">
        <f t="shared" si="13"/>
        <v>61620800.420000002</v>
      </c>
      <c r="Z26" s="17">
        <f t="shared" si="13"/>
        <v>890</v>
      </c>
      <c r="AA26" s="18">
        <f t="shared" si="13"/>
        <v>64370186.410000011</v>
      </c>
      <c r="AB26" s="17">
        <f t="shared" ref="AB26" si="14">SUM(AB5:AB25)</f>
        <v>888</v>
      </c>
      <c r="AC26" s="18">
        <f t="shared" ref="AC26:AD26" si="15">SUM(AC5:AC25)</f>
        <v>101963054.20531659</v>
      </c>
      <c r="AD26" s="18">
        <f t="shared" si="15"/>
        <v>227954041.03531659</v>
      </c>
      <c r="AE26" s="18">
        <f>SUM(AE5:AE25)</f>
        <v>744985869.53531659</v>
      </c>
    </row>
    <row r="27" spans="1:31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5"/>
      <c r="Q27" s="4"/>
      <c r="R27" s="5"/>
      <c r="S27" s="4"/>
      <c r="T27" s="5"/>
      <c r="U27" s="4"/>
      <c r="V27" s="5"/>
      <c r="W27" s="5"/>
      <c r="X27" s="4"/>
      <c r="Y27" s="5"/>
      <c r="Z27" s="4"/>
      <c r="AA27" s="5"/>
      <c r="AB27" s="4"/>
      <c r="AC27" s="5"/>
      <c r="AD27" s="5"/>
      <c r="AE27" s="5"/>
    </row>
    <row r="29" spans="1:31" x14ac:dyDescent="0.25">
      <c r="V29" s="35"/>
      <c r="Y29" s="35"/>
      <c r="AA29" s="48"/>
      <c r="AC29" s="48"/>
    </row>
    <row r="30" spans="1:31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3"/>
      <c r="Q30" s="22"/>
      <c r="R30" s="23"/>
      <c r="S30" s="22"/>
      <c r="T30" s="23"/>
      <c r="U30" s="22"/>
      <c r="V30" s="23"/>
      <c r="W30" s="23"/>
      <c r="X30" s="22"/>
      <c r="Y30" s="23"/>
      <c r="Z30" s="22"/>
      <c r="AA30" s="23"/>
      <c r="AB30" s="22"/>
      <c r="AC30" s="23"/>
      <c r="AD30" s="23"/>
      <c r="AE30" s="23"/>
    </row>
    <row r="34" spans="1:74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8"/>
      <c r="Q34" s="27"/>
      <c r="R34" s="28"/>
      <c r="S34" s="27"/>
      <c r="T34" s="28"/>
      <c r="U34" s="27"/>
      <c r="V34" s="28"/>
      <c r="W34" s="28"/>
      <c r="X34" s="27"/>
      <c r="Y34" s="28"/>
      <c r="Z34" s="27"/>
      <c r="AA34" s="28"/>
      <c r="AB34" s="27"/>
      <c r="AC34" s="28"/>
      <c r="AD34" s="28"/>
      <c r="AE34" s="28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7" spans="1:74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8"/>
      <c r="Q37" s="27"/>
      <c r="R37" s="28"/>
      <c r="S37" s="27"/>
      <c r="T37" s="28"/>
      <c r="U37" s="27"/>
      <c r="V37" s="28"/>
      <c r="W37" s="28"/>
      <c r="X37" s="27"/>
      <c r="Y37" s="28"/>
      <c r="Z37" s="27"/>
      <c r="AA37" s="28"/>
      <c r="AB37" s="27"/>
      <c r="AC37" s="28"/>
      <c r="AD37" s="28"/>
      <c r="AE37" s="28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</sheetData>
  <mergeCells count="20">
    <mergeCell ref="S3:T3"/>
    <mergeCell ref="Q3:R3"/>
    <mergeCell ref="AB3:AC3"/>
    <mergeCell ref="AD3:AD4"/>
    <mergeCell ref="AE3:AE4"/>
    <mergeCell ref="Z3:AA3"/>
    <mergeCell ref="W3:W4"/>
    <mergeCell ref="X3:Y3"/>
    <mergeCell ref="U3:V3"/>
    <mergeCell ref="A1:K1"/>
    <mergeCell ref="G3:H3"/>
    <mergeCell ref="E3:F3"/>
    <mergeCell ref="A3:A4"/>
    <mergeCell ref="B3:B4"/>
    <mergeCell ref="C3:D3"/>
    <mergeCell ref="N3:O3"/>
    <mergeCell ref="P3:P4"/>
    <mergeCell ref="L3:M3"/>
    <mergeCell ref="I3:I4"/>
    <mergeCell ref="J3:K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K6" sqref="AK6"/>
    </sheetView>
  </sheetViews>
  <sheetFormatPr baseColWidth="10" defaultRowHeight="15" x14ac:dyDescent="0.25"/>
  <cols>
    <col min="1" max="1" width="14.5703125" style="25" hidden="1" customWidth="1"/>
    <col min="2" max="2" width="22.7109375" style="26" customWidth="1"/>
    <col min="3" max="3" width="9.5703125" style="27" customWidth="1"/>
    <col min="4" max="4" width="14.42578125" style="28" customWidth="1"/>
    <col min="5" max="5" width="9" style="27" customWidth="1"/>
    <col min="6" max="6" width="13.140625" style="28" customWidth="1"/>
    <col min="7" max="7" width="9.28515625" style="27" customWidth="1"/>
    <col min="8" max="9" width="13.42578125" style="28" customWidth="1"/>
    <col min="10" max="10" width="8.5703125" style="27" hidden="1" customWidth="1"/>
    <col min="11" max="11" width="14.28515625" style="28" hidden="1" customWidth="1"/>
    <col min="12" max="12" width="8.85546875" style="27" hidden="1" customWidth="1"/>
    <col min="13" max="13" width="12.7109375" style="28" hidden="1" customWidth="1"/>
    <col min="14" max="14" width="9.28515625" style="27" hidden="1" customWidth="1"/>
    <col min="15" max="15" width="14.140625" style="28" hidden="1" customWidth="1"/>
    <col min="16" max="16" width="9.28515625" style="27" customWidth="1"/>
    <col min="17" max="17" width="13.42578125" style="28" customWidth="1"/>
    <col min="18" max="18" width="9.28515625" style="27" customWidth="1"/>
    <col min="19" max="19" width="13.5703125" style="28" customWidth="1"/>
    <col min="20" max="20" width="9.28515625" style="27" customWidth="1"/>
    <col min="21" max="21" width="14.42578125" style="28" customWidth="1"/>
    <col min="22" max="22" width="13.28515625" style="28" customWidth="1"/>
    <col min="23" max="23" width="9.140625" style="27" customWidth="1"/>
    <col min="24" max="24" width="13.42578125" style="28" customWidth="1"/>
    <col min="25" max="25" width="9.5703125" style="27" customWidth="1"/>
    <col min="26" max="26" width="13.5703125" style="28" customWidth="1"/>
    <col min="27" max="27" width="9.28515625" style="27" customWidth="1"/>
    <col min="28" max="28" width="14.42578125" style="28" customWidth="1"/>
    <col min="29" max="29" width="13.28515625" style="28" customWidth="1"/>
    <col min="30" max="30" width="9.5703125" style="27" customWidth="1"/>
    <col min="31" max="31" width="13.42578125" style="28" customWidth="1"/>
    <col min="32" max="32" width="9" style="27" customWidth="1"/>
    <col min="33" max="33" width="13.5703125" style="28" customWidth="1"/>
    <col min="34" max="34" width="9.42578125" style="27" customWidth="1"/>
    <col min="35" max="35" width="14.42578125" style="28" customWidth="1"/>
    <col min="36" max="37" width="13.28515625" style="28" customWidth="1"/>
    <col min="38" max="16384" width="11.42578125" style="1"/>
  </cols>
  <sheetData>
    <row r="1" spans="1:37" ht="78" customHeight="1" x14ac:dyDescent="0.25">
      <c r="A1" s="80" t="s">
        <v>30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30"/>
      <c r="AE1" s="30"/>
      <c r="AF1" s="30"/>
      <c r="AG1" s="30"/>
      <c r="AH1" s="30"/>
      <c r="AI1" s="30"/>
      <c r="AJ1" s="30"/>
      <c r="AK1" s="30"/>
    </row>
    <row r="2" spans="1:37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5"/>
      <c r="W2" s="4"/>
      <c r="X2" s="5"/>
      <c r="Y2" s="4"/>
      <c r="Z2" s="5"/>
      <c r="AA2" s="4"/>
      <c r="AB2" s="5"/>
      <c r="AC2" s="5"/>
      <c r="AD2" s="4"/>
      <c r="AE2" s="5"/>
      <c r="AF2" s="4"/>
      <c r="AG2" s="5"/>
      <c r="AH2" s="4"/>
      <c r="AI2" s="5"/>
      <c r="AJ2" s="5"/>
      <c r="AK2" s="5"/>
    </row>
    <row r="3" spans="1:37" ht="21.75" customHeight="1" x14ac:dyDescent="0.25">
      <c r="A3" s="71" t="s">
        <v>0</v>
      </c>
      <c r="B3" s="82" t="s">
        <v>1</v>
      </c>
      <c r="C3" s="77" t="s">
        <v>31</v>
      </c>
      <c r="D3" s="78"/>
      <c r="E3" s="77" t="s">
        <v>32</v>
      </c>
      <c r="F3" s="78"/>
      <c r="G3" s="77" t="s">
        <v>33</v>
      </c>
      <c r="H3" s="78"/>
      <c r="I3" s="71" t="s">
        <v>34</v>
      </c>
      <c r="J3" s="77" t="s">
        <v>35</v>
      </c>
      <c r="K3" s="78"/>
      <c r="L3" s="77" t="s">
        <v>36</v>
      </c>
      <c r="M3" s="78"/>
      <c r="N3" s="77" t="s">
        <v>37</v>
      </c>
      <c r="O3" s="78"/>
      <c r="P3" s="77" t="s">
        <v>38</v>
      </c>
      <c r="Q3" s="78"/>
      <c r="R3" s="77" t="s">
        <v>39</v>
      </c>
      <c r="S3" s="78"/>
      <c r="T3" s="77" t="s">
        <v>40</v>
      </c>
      <c r="U3" s="78"/>
      <c r="V3" s="71" t="s">
        <v>41</v>
      </c>
      <c r="W3" s="77" t="s">
        <v>42</v>
      </c>
      <c r="X3" s="78"/>
      <c r="Y3" s="77" t="s">
        <v>43</v>
      </c>
      <c r="Z3" s="78"/>
      <c r="AA3" s="77" t="s">
        <v>44</v>
      </c>
      <c r="AB3" s="78"/>
      <c r="AC3" s="71" t="s">
        <v>45</v>
      </c>
      <c r="AD3" s="77" t="s">
        <v>46</v>
      </c>
      <c r="AE3" s="78"/>
      <c r="AF3" s="77" t="s">
        <v>47</v>
      </c>
      <c r="AG3" s="78"/>
      <c r="AH3" s="77" t="s">
        <v>48</v>
      </c>
      <c r="AI3" s="78"/>
      <c r="AJ3" s="71" t="s">
        <v>49</v>
      </c>
      <c r="AK3" s="71" t="s">
        <v>50</v>
      </c>
    </row>
    <row r="4" spans="1:37" s="9" customFormat="1" ht="39" customHeight="1" x14ac:dyDescent="0.25">
      <c r="A4" s="72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9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" t="s">
        <v>2</v>
      </c>
      <c r="Q4" s="8" t="s">
        <v>3</v>
      </c>
      <c r="R4" s="7" t="s">
        <v>2</v>
      </c>
      <c r="S4" s="8" t="s">
        <v>3</v>
      </c>
      <c r="T4" s="7" t="s">
        <v>2</v>
      </c>
      <c r="U4" s="8" t="s">
        <v>3</v>
      </c>
      <c r="V4" s="79"/>
      <c r="W4" s="7" t="s">
        <v>2</v>
      </c>
      <c r="X4" s="8" t="s">
        <v>3</v>
      </c>
      <c r="Y4" s="7" t="s">
        <v>2</v>
      </c>
      <c r="Z4" s="8" t="s">
        <v>3</v>
      </c>
      <c r="AA4" s="7" t="s">
        <v>2</v>
      </c>
      <c r="AB4" s="8" t="s">
        <v>3</v>
      </c>
      <c r="AC4" s="79"/>
      <c r="AD4" s="7" t="s">
        <v>2</v>
      </c>
      <c r="AE4" s="8" t="s">
        <v>3</v>
      </c>
      <c r="AF4" s="7" t="s">
        <v>2</v>
      </c>
      <c r="AG4" s="8" t="s">
        <v>3</v>
      </c>
      <c r="AH4" s="7" t="s">
        <v>2</v>
      </c>
      <c r="AI4" s="8" t="s">
        <v>3</v>
      </c>
      <c r="AJ4" s="79"/>
      <c r="AK4" s="79"/>
    </row>
    <row r="5" spans="1:37" s="14" customFormat="1" ht="12" x14ac:dyDescent="0.2">
      <c r="A5" s="10">
        <v>30697887349</v>
      </c>
      <c r="B5" s="11" t="s">
        <v>4</v>
      </c>
      <c r="C5" s="12">
        <v>20</v>
      </c>
      <c r="D5" s="13">
        <v>931700.11</v>
      </c>
      <c r="E5" s="12">
        <v>20</v>
      </c>
      <c r="F5" s="13">
        <v>931700.11</v>
      </c>
      <c r="G5" s="12">
        <v>20</v>
      </c>
      <c r="H5" s="13">
        <v>931983.6</v>
      </c>
      <c r="I5" s="32">
        <f>+D5+F5+H5</f>
        <v>2795383.82</v>
      </c>
      <c r="J5" s="12">
        <v>20</v>
      </c>
      <c r="K5" s="13">
        <v>385764.95</v>
      </c>
      <c r="L5" s="12">
        <v>20</v>
      </c>
      <c r="M5" s="13">
        <v>334764.95</v>
      </c>
      <c r="N5" s="12">
        <v>20</v>
      </c>
      <c r="O5" s="13">
        <v>491547.54</v>
      </c>
      <c r="P5" s="12">
        <v>20</v>
      </c>
      <c r="Q5" s="13">
        <v>932267.1</v>
      </c>
      <c r="R5" s="12">
        <v>20</v>
      </c>
      <c r="S5" s="13">
        <v>932267.1</v>
      </c>
      <c r="T5" s="12">
        <v>20</v>
      </c>
      <c r="U5" s="13">
        <v>1375400.7</v>
      </c>
      <c r="V5" s="32">
        <f>+Q5+S5+U5</f>
        <v>3239934.9</v>
      </c>
      <c r="W5" s="12">
        <v>20</v>
      </c>
      <c r="X5" s="13">
        <v>930964.54999999993</v>
      </c>
      <c r="Y5" s="12">
        <v>20</v>
      </c>
      <c r="Z5" s="13">
        <v>930964.54999999993</v>
      </c>
      <c r="AA5" s="12">
        <v>20</v>
      </c>
      <c r="AB5" s="13">
        <v>932962.77999999991</v>
      </c>
      <c r="AC5" s="32">
        <f>+X5+Z5+AB5</f>
        <v>2794891.88</v>
      </c>
      <c r="AD5" s="12">
        <v>20</v>
      </c>
      <c r="AE5" s="13">
        <v>934619.12999999977</v>
      </c>
      <c r="AF5" s="12">
        <v>20</v>
      </c>
      <c r="AG5" s="13">
        <v>935921.63999999978</v>
      </c>
      <c r="AH5" s="12">
        <v>20</v>
      </c>
      <c r="AI5" s="13">
        <v>1380882.5400000003</v>
      </c>
      <c r="AJ5" s="32">
        <f>+AE5+AG5+AI5</f>
        <v>3251423.3099999996</v>
      </c>
      <c r="AK5" s="32">
        <f>+I5+V5+AC5+AJ5</f>
        <v>12081633.91</v>
      </c>
    </row>
    <row r="6" spans="1:37" s="14" customFormat="1" ht="12" x14ac:dyDescent="0.2">
      <c r="A6" s="10">
        <v>30672543300</v>
      </c>
      <c r="B6" s="11" t="s">
        <v>5</v>
      </c>
      <c r="C6" s="12">
        <v>67</v>
      </c>
      <c r="D6" s="13">
        <v>3420528.6</v>
      </c>
      <c r="E6" s="12">
        <v>67</v>
      </c>
      <c r="F6" s="13">
        <v>3422568.8</v>
      </c>
      <c r="G6" s="12">
        <v>67</v>
      </c>
      <c r="H6" s="13">
        <v>3423318.35</v>
      </c>
      <c r="I6" s="32">
        <f t="shared" ref="I6:I25" si="0">+D6+F6+H6</f>
        <v>10266415.75</v>
      </c>
      <c r="J6" s="12">
        <v>60</v>
      </c>
      <c r="K6" s="13">
        <v>1154983.18</v>
      </c>
      <c r="L6" s="12">
        <v>60</v>
      </c>
      <c r="M6" s="13">
        <v>1123707.9500000002</v>
      </c>
      <c r="N6" s="12">
        <v>60</v>
      </c>
      <c r="O6" s="13">
        <v>1700866.8599999999</v>
      </c>
      <c r="P6" s="12">
        <v>67</v>
      </c>
      <c r="Q6" s="13">
        <v>3424435.1200000006</v>
      </c>
      <c r="R6" s="12">
        <v>67</v>
      </c>
      <c r="S6" s="13">
        <v>3426747.8499999996</v>
      </c>
      <c r="T6" s="12">
        <v>67</v>
      </c>
      <c r="U6" s="13">
        <v>5142841.83</v>
      </c>
      <c r="V6" s="32">
        <f t="shared" ref="V6:V25" si="1">+Q6+S6+U6</f>
        <v>11994024.800000001</v>
      </c>
      <c r="W6" s="12">
        <v>67</v>
      </c>
      <c r="X6" s="13">
        <v>3429295.67</v>
      </c>
      <c r="Y6" s="12">
        <v>67</v>
      </c>
      <c r="Z6" s="13">
        <v>3429662.88</v>
      </c>
      <c r="AA6" s="12">
        <v>67</v>
      </c>
      <c r="AB6" s="13">
        <v>3430030.08</v>
      </c>
      <c r="AC6" s="32">
        <f t="shared" ref="AC6:AC25" si="2">+X6+Z6+AB6</f>
        <v>10288988.629999999</v>
      </c>
      <c r="AD6" s="12">
        <v>67</v>
      </c>
      <c r="AE6" s="13">
        <v>3431458.14</v>
      </c>
      <c r="AF6" s="12">
        <v>67</v>
      </c>
      <c r="AG6" s="13">
        <v>3439163.52</v>
      </c>
      <c r="AH6" s="12">
        <v>67</v>
      </c>
      <c r="AI6" s="13">
        <v>5158745.2300000004</v>
      </c>
      <c r="AJ6" s="32">
        <f t="shared" ref="AJ6:AJ25" si="3">+AE6+AG6+AI6</f>
        <v>12029366.890000001</v>
      </c>
      <c r="AK6" s="32">
        <f t="shared" ref="AK6:AK25" si="4">+I6+V6+AC6+AJ6</f>
        <v>44578796.07</v>
      </c>
    </row>
    <row r="7" spans="1:37" s="14" customFormat="1" ht="12" x14ac:dyDescent="0.2">
      <c r="A7" s="10">
        <v>30672610423</v>
      </c>
      <c r="B7" s="11" t="s">
        <v>6</v>
      </c>
      <c r="C7" s="12">
        <v>50</v>
      </c>
      <c r="D7" s="13">
        <v>2149482.6799999988</v>
      </c>
      <c r="E7" s="12">
        <v>49</v>
      </c>
      <c r="F7" s="13">
        <v>2156195.7699999991</v>
      </c>
      <c r="G7" s="12">
        <v>49</v>
      </c>
      <c r="H7" s="13">
        <v>2125832.3399999989</v>
      </c>
      <c r="I7" s="32">
        <f t="shared" si="0"/>
        <v>6431510.7899999963</v>
      </c>
      <c r="J7" s="12">
        <v>39</v>
      </c>
      <c r="K7" s="13">
        <v>681098.3</v>
      </c>
      <c r="L7" s="12">
        <v>39</v>
      </c>
      <c r="M7" s="13">
        <v>681751.25</v>
      </c>
      <c r="N7" s="12">
        <v>39</v>
      </c>
      <c r="O7" s="13">
        <v>1023959.8100000003</v>
      </c>
      <c r="P7" s="12">
        <v>49</v>
      </c>
      <c r="Q7" s="13">
        <v>2120490.3399999989</v>
      </c>
      <c r="R7" s="12">
        <v>49</v>
      </c>
      <c r="S7" s="13">
        <v>2126469.5399999991</v>
      </c>
      <c r="T7" s="12">
        <v>49</v>
      </c>
      <c r="U7" s="13">
        <v>3169103.6399999997</v>
      </c>
      <c r="V7" s="32">
        <f t="shared" si="1"/>
        <v>7416063.5199999977</v>
      </c>
      <c r="W7" s="12">
        <v>49</v>
      </c>
      <c r="X7" s="13">
        <v>2127143.0199999991</v>
      </c>
      <c r="Y7" s="12">
        <v>49</v>
      </c>
      <c r="Z7" s="13">
        <v>2133203.0799999991</v>
      </c>
      <c r="AA7" s="12">
        <v>49</v>
      </c>
      <c r="AB7" s="13">
        <v>2133527.1599999992</v>
      </c>
      <c r="AC7" s="32">
        <f t="shared" si="2"/>
        <v>6393873.259999997</v>
      </c>
      <c r="AD7" s="12">
        <v>49</v>
      </c>
      <c r="AE7" s="13">
        <v>2135872.3699999992</v>
      </c>
      <c r="AF7" s="12">
        <v>49</v>
      </c>
      <c r="AG7" s="13">
        <v>2136622.3699999992</v>
      </c>
      <c r="AH7" s="12">
        <v>49</v>
      </c>
      <c r="AI7" s="13">
        <v>3184705.7800000003</v>
      </c>
      <c r="AJ7" s="32">
        <f t="shared" si="3"/>
        <v>7457200.5199999986</v>
      </c>
      <c r="AK7" s="32">
        <f t="shared" si="4"/>
        <v>27698648.089999992</v>
      </c>
    </row>
    <row r="8" spans="1:37" s="14" customFormat="1" ht="12" x14ac:dyDescent="0.2">
      <c r="A8" s="10">
        <v>30702439783</v>
      </c>
      <c r="B8" s="11" t="s">
        <v>7</v>
      </c>
      <c r="C8" s="12">
        <v>9</v>
      </c>
      <c r="D8" s="13">
        <v>513315.33</v>
      </c>
      <c r="E8" s="12">
        <v>9</v>
      </c>
      <c r="F8" s="13">
        <v>513315.33</v>
      </c>
      <c r="G8" s="12">
        <v>9</v>
      </c>
      <c r="H8" s="13">
        <v>513315.33</v>
      </c>
      <c r="I8" s="32">
        <f t="shared" si="0"/>
        <v>1539945.99</v>
      </c>
      <c r="J8" s="12">
        <v>11</v>
      </c>
      <c r="K8" s="13">
        <v>227733.19999999998</v>
      </c>
      <c r="L8" s="12">
        <v>11</v>
      </c>
      <c r="M8" s="13">
        <v>228444.98</v>
      </c>
      <c r="N8" s="12">
        <v>11</v>
      </c>
      <c r="O8" s="13">
        <v>342667.48000000004</v>
      </c>
      <c r="P8" s="12">
        <v>9</v>
      </c>
      <c r="Q8" s="13">
        <v>513315.33</v>
      </c>
      <c r="R8" s="12">
        <v>9</v>
      </c>
      <c r="S8" s="13">
        <v>514879.54000000004</v>
      </c>
      <c r="T8" s="12">
        <v>9</v>
      </c>
      <c r="U8" s="13">
        <v>772319.11</v>
      </c>
      <c r="V8" s="32">
        <f t="shared" si="1"/>
        <v>1800513.98</v>
      </c>
      <c r="W8" s="12">
        <v>9</v>
      </c>
      <c r="X8" s="13">
        <v>514879.54000000004</v>
      </c>
      <c r="Y8" s="12">
        <v>9</v>
      </c>
      <c r="Z8" s="13">
        <v>514879.54000000004</v>
      </c>
      <c r="AA8" s="12">
        <v>9</v>
      </c>
      <c r="AB8" s="13">
        <v>515212.88</v>
      </c>
      <c r="AC8" s="32">
        <f t="shared" si="2"/>
        <v>1544971.96</v>
      </c>
      <c r="AD8" s="12">
        <v>9</v>
      </c>
      <c r="AE8" s="13">
        <v>515212.88</v>
      </c>
      <c r="AF8" s="12">
        <v>9</v>
      </c>
      <c r="AG8" s="13">
        <v>515212.88</v>
      </c>
      <c r="AH8" s="12">
        <v>9</v>
      </c>
      <c r="AI8" s="13">
        <v>772819.31</v>
      </c>
      <c r="AJ8" s="32">
        <f t="shared" si="3"/>
        <v>1803245.07</v>
      </c>
      <c r="AK8" s="32">
        <f t="shared" si="4"/>
        <v>6688677</v>
      </c>
    </row>
    <row r="9" spans="1:37" s="14" customFormat="1" ht="12" x14ac:dyDescent="0.2">
      <c r="A9" s="10">
        <v>30672652738</v>
      </c>
      <c r="B9" s="11" t="s">
        <v>8</v>
      </c>
      <c r="C9" s="12">
        <v>26</v>
      </c>
      <c r="D9" s="13">
        <v>1422173.13</v>
      </c>
      <c r="E9" s="12">
        <v>26</v>
      </c>
      <c r="F9" s="13">
        <v>1423258.8199999998</v>
      </c>
      <c r="G9" s="12">
        <v>25</v>
      </c>
      <c r="H9" s="13">
        <v>1368825.6199999999</v>
      </c>
      <c r="I9" s="32">
        <f t="shared" si="0"/>
        <v>4214257.5699999994</v>
      </c>
      <c r="J9" s="12">
        <v>27</v>
      </c>
      <c r="K9" s="13">
        <v>520663.63999999978</v>
      </c>
      <c r="L9" s="12">
        <v>28</v>
      </c>
      <c r="M9" s="13">
        <v>563703.2699999999</v>
      </c>
      <c r="N9" s="12">
        <v>28</v>
      </c>
      <c r="O9" s="13">
        <v>813653.56</v>
      </c>
      <c r="P9" s="12">
        <v>25</v>
      </c>
      <c r="Q9" s="13">
        <v>1369521.3799999997</v>
      </c>
      <c r="R9" s="12">
        <v>25</v>
      </c>
      <c r="S9" s="13">
        <v>1369521.3799999997</v>
      </c>
      <c r="T9" s="12">
        <v>25</v>
      </c>
      <c r="U9" s="13">
        <v>2054817.5500000003</v>
      </c>
      <c r="V9" s="32">
        <f t="shared" si="1"/>
        <v>4793860.3099999996</v>
      </c>
      <c r="W9" s="12">
        <v>25</v>
      </c>
      <c r="X9" s="13">
        <v>1370180.9899999998</v>
      </c>
      <c r="Y9" s="12">
        <v>25</v>
      </c>
      <c r="Z9" s="13">
        <v>1371590.6899999997</v>
      </c>
      <c r="AA9" s="12">
        <v>25</v>
      </c>
      <c r="AB9" s="13">
        <v>1374983.9099999997</v>
      </c>
      <c r="AC9" s="32">
        <f t="shared" si="2"/>
        <v>4116755.5899999994</v>
      </c>
      <c r="AD9" s="12">
        <v>25</v>
      </c>
      <c r="AE9" s="13">
        <v>1374983.9099999997</v>
      </c>
      <c r="AF9" s="12">
        <v>25</v>
      </c>
      <c r="AG9" s="13">
        <v>1374983.9099999997</v>
      </c>
      <c r="AH9" s="12">
        <v>25</v>
      </c>
      <c r="AI9" s="13">
        <v>2062475.92</v>
      </c>
      <c r="AJ9" s="32">
        <f t="shared" si="3"/>
        <v>4812443.7399999993</v>
      </c>
      <c r="AK9" s="32">
        <f t="shared" si="4"/>
        <v>17937317.209999997</v>
      </c>
    </row>
    <row r="10" spans="1:37" s="14" customFormat="1" ht="12" x14ac:dyDescent="0.2">
      <c r="A10" s="10">
        <v>30672560841</v>
      </c>
      <c r="B10" s="11" t="s">
        <v>9</v>
      </c>
      <c r="C10" s="12">
        <v>61</v>
      </c>
      <c r="D10" s="13">
        <v>3198885.3000000026</v>
      </c>
      <c r="E10" s="12">
        <v>61</v>
      </c>
      <c r="F10" s="13">
        <v>3205256.8600000027</v>
      </c>
      <c r="G10" s="12">
        <v>61</v>
      </c>
      <c r="H10" s="13">
        <v>3206690.8800000022</v>
      </c>
      <c r="I10" s="32">
        <f t="shared" si="0"/>
        <v>9610833.0400000084</v>
      </c>
      <c r="J10" s="12">
        <v>54</v>
      </c>
      <c r="K10" s="13">
        <v>1074034.2000000002</v>
      </c>
      <c r="L10" s="12">
        <v>54</v>
      </c>
      <c r="M10" s="13">
        <v>1087819.3100000005</v>
      </c>
      <c r="N10" s="12">
        <v>54</v>
      </c>
      <c r="O10" s="13">
        <v>1631728.98</v>
      </c>
      <c r="P10" s="12">
        <v>61</v>
      </c>
      <c r="Q10" s="13">
        <v>3206690.8800000022</v>
      </c>
      <c r="R10" s="12">
        <v>61</v>
      </c>
      <c r="S10" s="13">
        <v>3207792.5100000021</v>
      </c>
      <c r="T10" s="12">
        <v>61</v>
      </c>
      <c r="U10" s="13">
        <v>4811688.68</v>
      </c>
      <c r="V10" s="32">
        <f t="shared" si="1"/>
        <v>11226172.070000004</v>
      </c>
      <c r="W10" s="12">
        <v>61</v>
      </c>
      <c r="X10" s="13">
        <v>3214128.3300000005</v>
      </c>
      <c r="Y10" s="12">
        <v>61</v>
      </c>
      <c r="Z10" s="13">
        <v>3214128.3300000005</v>
      </c>
      <c r="AA10" s="12">
        <v>61</v>
      </c>
      <c r="AB10" s="13">
        <v>3217363.5400000005</v>
      </c>
      <c r="AC10" s="32">
        <f t="shared" si="2"/>
        <v>9645620.2000000011</v>
      </c>
      <c r="AD10" s="12">
        <v>61</v>
      </c>
      <c r="AE10" s="13">
        <v>3217363.5400000005</v>
      </c>
      <c r="AF10" s="12">
        <v>61</v>
      </c>
      <c r="AG10" s="13">
        <v>3216477.9600000009</v>
      </c>
      <c r="AH10" s="12">
        <v>61</v>
      </c>
      <c r="AI10" s="13">
        <v>4823325.6899999995</v>
      </c>
      <c r="AJ10" s="32">
        <f t="shared" si="3"/>
        <v>11257167.190000001</v>
      </c>
      <c r="AK10" s="32">
        <f t="shared" si="4"/>
        <v>41739792.500000015</v>
      </c>
    </row>
    <row r="11" spans="1:37" s="14" customFormat="1" ht="12" x14ac:dyDescent="0.2">
      <c r="A11" s="10">
        <v>30672610733</v>
      </c>
      <c r="B11" s="11" t="s">
        <v>10</v>
      </c>
      <c r="C11" s="12">
        <v>42</v>
      </c>
      <c r="D11" s="13">
        <v>2052144.53</v>
      </c>
      <c r="E11" s="12">
        <v>42</v>
      </c>
      <c r="F11" s="13">
        <v>2052447.16</v>
      </c>
      <c r="G11" s="12">
        <v>42</v>
      </c>
      <c r="H11" s="13">
        <v>2070736.14</v>
      </c>
      <c r="I11" s="32">
        <f t="shared" si="0"/>
        <v>6175327.8300000001</v>
      </c>
      <c r="J11" s="12">
        <v>43</v>
      </c>
      <c r="K11" s="13">
        <v>731259.25999999978</v>
      </c>
      <c r="L11" s="12">
        <v>42</v>
      </c>
      <c r="M11" s="13">
        <v>728234.69999999984</v>
      </c>
      <c r="N11" s="12">
        <v>42</v>
      </c>
      <c r="O11" s="13">
        <v>1092524.9999999995</v>
      </c>
      <c r="P11" s="12">
        <v>41</v>
      </c>
      <c r="Q11" s="13">
        <v>1983724.8499999999</v>
      </c>
      <c r="R11" s="12">
        <v>41</v>
      </c>
      <c r="S11" s="13">
        <v>1985539.1999999997</v>
      </c>
      <c r="T11" s="12">
        <v>41</v>
      </c>
      <c r="U11" s="13">
        <v>2978309.0899999994</v>
      </c>
      <c r="V11" s="32">
        <f t="shared" si="1"/>
        <v>6947573.1399999987</v>
      </c>
      <c r="W11" s="12">
        <v>41</v>
      </c>
      <c r="X11" s="13">
        <v>1985846.3999999997</v>
      </c>
      <c r="Y11" s="12">
        <v>41</v>
      </c>
      <c r="Z11" s="13">
        <v>1986510.5899999996</v>
      </c>
      <c r="AA11" s="12">
        <v>41</v>
      </c>
      <c r="AB11" s="13">
        <v>1987125.0299999996</v>
      </c>
      <c r="AC11" s="32">
        <f t="shared" si="2"/>
        <v>5959482.0199999986</v>
      </c>
      <c r="AD11" s="12">
        <v>41</v>
      </c>
      <c r="AE11" s="13">
        <v>1987432.2499999995</v>
      </c>
      <c r="AF11" s="12">
        <v>41</v>
      </c>
      <c r="AG11" s="13">
        <v>1988046.6899999995</v>
      </c>
      <c r="AH11" s="12">
        <v>41</v>
      </c>
      <c r="AI11" s="13">
        <v>2988982.9</v>
      </c>
      <c r="AJ11" s="32">
        <f t="shared" si="3"/>
        <v>6964461.8399999989</v>
      </c>
      <c r="AK11" s="32">
        <f t="shared" si="4"/>
        <v>26046844.829999998</v>
      </c>
    </row>
    <row r="12" spans="1:37" s="14" customFormat="1" ht="12" x14ac:dyDescent="0.2">
      <c r="A12" s="10">
        <v>30672595955</v>
      </c>
      <c r="B12" s="11" t="s">
        <v>11</v>
      </c>
      <c r="C12" s="12">
        <v>21</v>
      </c>
      <c r="D12" s="13">
        <v>1044295.3296000001</v>
      </c>
      <c r="E12" s="12">
        <v>21</v>
      </c>
      <c r="F12" s="13">
        <f>+D12</f>
        <v>1044295.3296000001</v>
      </c>
      <c r="G12" s="12">
        <v>21</v>
      </c>
      <c r="H12" s="13">
        <f>+F12</f>
        <v>1044295.3296000001</v>
      </c>
      <c r="I12" s="32">
        <f t="shared" si="0"/>
        <v>3132885.9888000004</v>
      </c>
      <c r="J12" s="12">
        <v>21</v>
      </c>
      <c r="K12" s="13">
        <v>402381.35</v>
      </c>
      <c r="L12" s="12">
        <v>21</v>
      </c>
      <c r="M12" s="13">
        <v>411292.63999999996</v>
      </c>
      <c r="N12" s="12">
        <v>21</v>
      </c>
      <c r="O12" s="13">
        <v>604318.59000000008</v>
      </c>
      <c r="P12" s="12">
        <v>21</v>
      </c>
      <c r="Q12" s="13">
        <v>1098368.24</v>
      </c>
      <c r="R12" s="12">
        <v>21</v>
      </c>
      <c r="S12" s="13">
        <v>1098368.24</v>
      </c>
      <c r="T12" s="12">
        <v>21</v>
      </c>
      <c r="U12" s="13">
        <v>1649180.9400000002</v>
      </c>
      <c r="V12" s="32">
        <f t="shared" si="1"/>
        <v>3845917.42</v>
      </c>
      <c r="W12" s="12">
        <v>21</v>
      </c>
      <c r="X12" s="13">
        <v>1100167.96</v>
      </c>
      <c r="Y12" s="12">
        <v>21</v>
      </c>
      <c r="Z12" s="13">
        <v>1100167.96</v>
      </c>
      <c r="AA12" s="12">
        <v>21</v>
      </c>
      <c r="AB12" s="13">
        <v>1100167.96</v>
      </c>
      <c r="AC12" s="32">
        <f t="shared" si="2"/>
        <v>3300503.88</v>
      </c>
      <c r="AD12" s="12">
        <v>21</v>
      </c>
      <c r="AE12" s="13">
        <v>1101952.96</v>
      </c>
      <c r="AF12" s="12">
        <v>21</v>
      </c>
      <c r="AG12" s="13">
        <v>1102309.97</v>
      </c>
      <c r="AH12" s="12">
        <v>21</v>
      </c>
      <c r="AI12" s="13">
        <v>1578656.1700000002</v>
      </c>
      <c r="AJ12" s="32">
        <f t="shared" si="3"/>
        <v>3782919.0999999996</v>
      </c>
      <c r="AK12" s="32">
        <f t="shared" si="4"/>
        <v>14062226.388800001</v>
      </c>
    </row>
    <row r="13" spans="1:37" s="14" customFormat="1" ht="12" x14ac:dyDescent="0.2">
      <c r="A13" s="10">
        <v>30672625714</v>
      </c>
      <c r="B13" s="11" t="s">
        <v>12</v>
      </c>
      <c r="C13" s="12">
        <v>71</v>
      </c>
      <c r="D13" s="13">
        <v>3356691.1099999975</v>
      </c>
      <c r="E13" s="12">
        <v>71</v>
      </c>
      <c r="F13" s="13">
        <v>3358740.299999998</v>
      </c>
      <c r="G13" s="12">
        <v>71</v>
      </c>
      <c r="H13" s="13">
        <v>3366851.3299999977</v>
      </c>
      <c r="I13" s="32">
        <f t="shared" si="0"/>
        <v>10082282.739999993</v>
      </c>
      <c r="J13" s="12">
        <v>61</v>
      </c>
      <c r="K13" s="13">
        <v>1108301.4999999995</v>
      </c>
      <c r="L13" s="12">
        <v>61</v>
      </c>
      <c r="M13" s="13">
        <v>1116097.4799999993</v>
      </c>
      <c r="N13" s="12">
        <v>60</v>
      </c>
      <c r="O13" s="13">
        <v>1631662.4899999988</v>
      </c>
      <c r="P13" s="12">
        <v>71</v>
      </c>
      <c r="Q13" s="13">
        <v>3367592.1699999981</v>
      </c>
      <c r="R13" s="12">
        <v>71</v>
      </c>
      <c r="S13" s="13">
        <v>3363715.7499999977</v>
      </c>
      <c r="T13" s="12">
        <v>71</v>
      </c>
      <c r="U13" s="13">
        <v>5045573.6700000027</v>
      </c>
      <c r="V13" s="32">
        <f t="shared" si="1"/>
        <v>11776881.59</v>
      </c>
      <c r="W13" s="12">
        <v>71</v>
      </c>
      <c r="X13" s="13">
        <v>3365501.4299999983</v>
      </c>
      <c r="Y13" s="12">
        <v>71</v>
      </c>
      <c r="Z13" s="13">
        <v>3366449.4599999986</v>
      </c>
      <c r="AA13" s="12">
        <v>71</v>
      </c>
      <c r="AB13" s="13">
        <v>3366807.9699999983</v>
      </c>
      <c r="AC13" s="32">
        <f t="shared" si="2"/>
        <v>10098758.859999996</v>
      </c>
      <c r="AD13" s="12">
        <v>71</v>
      </c>
      <c r="AE13" s="13">
        <v>3367506.3199999984</v>
      </c>
      <c r="AF13" s="12">
        <v>71</v>
      </c>
      <c r="AG13" s="13">
        <v>3374505.0499999989</v>
      </c>
      <c r="AH13" s="12">
        <v>71</v>
      </c>
      <c r="AI13" s="13">
        <v>5061757.5000000009</v>
      </c>
      <c r="AJ13" s="32">
        <f t="shared" si="3"/>
        <v>11803768.869999997</v>
      </c>
      <c r="AK13" s="32">
        <f t="shared" si="4"/>
        <v>43761692.059999987</v>
      </c>
    </row>
    <row r="14" spans="1:37" s="14" customFormat="1" ht="12" x14ac:dyDescent="0.2">
      <c r="A14" s="10">
        <v>30710971958</v>
      </c>
      <c r="B14" s="11" t="s">
        <v>13</v>
      </c>
      <c r="C14" s="12">
        <v>25</v>
      </c>
      <c r="D14" s="13">
        <v>1274709.1399999999</v>
      </c>
      <c r="E14" s="12">
        <v>25</v>
      </c>
      <c r="F14" s="13">
        <v>1274709.1399999999</v>
      </c>
      <c r="G14" s="12">
        <v>25</v>
      </c>
      <c r="H14" s="13">
        <v>1275418.68</v>
      </c>
      <c r="I14" s="32">
        <f t="shared" si="0"/>
        <v>3824836.96</v>
      </c>
      <c r="J14" s="12">
        <v>28</v>
      </c>
      <c r="K14" s="13">
        <v>592971.30000000016</v>
      </c>
      <c r="L14" s="12">
        <v>27</v>
      </c>
      <c r="M14" s="13">
        <v>511314.95000000007</v>
      </c>
      <c r="N14" s="12">
        <v>27</v>
      </c>
      <c r="O14" s="13">
        <v>762622.91999999981</v>
      </c>
      <c r="P14" s="12">
        <v>25</v>
      </c>
      <c r="Q14" s="13">
        <v>1275418.68</v>
      </c>
      <c r="R14" s="12">
        <v>25</v>
      </c>
      <c r="S14" s="13">
        <v>1275418.68</v>
      </c>
      <c r="T14" s="12">
        <v>25</v>
      </c>
      <c r="U14" s="13">
        <v>1901148.8799999997</v>
      </c>
      <c r="V14" s="32">
        <f t="shared" si="1"/>
        <v>4451986.2399999993</v>
      </c>
      <c r="W14" s="12">
        <v>25</v>
      </c>
      <c r="X14" s="13">
        <v>1276357.8799999999</v>
      </c>
      <c r="Y14" s="12">
        <v>25</v>
      </c>
      <c r="Z14" s="13">
        <v>1276705.0799999998</v>
      </c>
      <c r="AA14" s="12">
        <v>25</v>
      </c>
      <c r="AB14" s="13">
        <v>1283696.04</v>
      </c>
      <c r="AC14" s="32">
        <f t="shared" si="2"/>
        <v>3836759</v>
      </c>
      <c r="AD14" s="12">
        <v>25</v>
      </c>
      <c r="AE14" s="13">
        <v>1285084.8399999999</v>
      </c>
      <c r="AF14" s="12">
        <v>25</v>
      </c>
      <c r="AG14" s="13">
        <v>1285084.8399999999</v>
      </c>
      <c r="AH14" s="12">
        <v>25</v>
      </c>
      <c r="AI14" s="13">
        <v>1910467.84</v>
      </c>
      <c r="AJ14" s="32">
        <f t="shared" si="3"/>
        <v>4480637.5199999996</v>
      </c>
      <c r="AK14" s="32">
        <f t="shared" si="4"/>
        <v>16594219.719999999</v>
      </c>
    </row>
    <row r="15" spans="1:37" s="14" customFormat="1" ht="12" x14ac:dyDescent="0.2">
      <c r="A15" s="10">
        <v>30672852060</v>
      </c>
      <c r="B15" s="11" t="s">
        <v>14</v>
      </c>
      <c r="C15" s="12">
        <v>46</v>
      </c>
      <c r="D15" s="13">
        <v>2311694.5500000007</v>
      </c>
      <c r="E15" s="12">
        <v>46</v>
      </c>
      <c r="F15" s="13">
        <v>2312354.1600000006</v>
      </c>
      <c r="G15" s="12">
        <v>46</v>
      </c>
      <c r="H15" s="13">
        <v>2262692.0100000012</v>
      </c>
      <c r="I15" s="32">
        <f t="shared" si="0"/>
        <v>6886740.7200000025</v>
      </c>
      <c r="J15" s="12">
        <v>50</v>
      </c>
      <c r="K15" s="13">
        <v>1105668.9100000001</v>
      </c>
      <c r="L15" s="12">
        <v>48</v>
      </c>
      <c r="M15" s="13">
        <v>921105.86000000022</v>
      </c>
      <c r="N15" s="12">
        <v>48</v>
      </c>
      <c r="O15" s="13">
        <v>1366721.5600000008</v>
      </c>
      <c r="P15" s="12">
        <v>46</v>
      </c>
      <c r="Q15" s="13">
        <v>2269414.540000001</v>
      </c>
      <c r="R15" s="12">
        <v>45</v>
      </c>
      <c r="S15" s="13">
        <v>2254351.1300000008</v>
      </c>
      <c r="T15" s="12">
        <v>45</v>
      </c>
      <c r="U15" s="13">
        <v>3383587.2700000014</v>
      </c>
      <c r="V15" s="32">
        <f t="shared" si="1"/>
        <v>7907352.9400000032</v>
      </c>
      <c r="W15" s="12">
        <v>45</v>
      </c>
      <c r="X15" s="13">
        <v>2256795.7000000007</v>
      </c>
      <c r="Y15" s="12">
        <v>45</v>
      </c>
      <c r="Z15" s="13">
        <v>2257509.6600000006</v>
      </c>
      <c r="AA15" s="12">
        <v>45</v>
      </c>
      <c r="AB15" s="13">
        <v>2257509.6600000006</v>
      </c>
      <c r="AC15" s="32">
        <f t="shared" si="2"/>
        <v>6771815.0200000014</v>
      </c>
      <c r="AD15" s="12">
        <v>45</v>
      </c>
      <c r="AE15" s="13">
        <v>2258904.6900000004</v>
      </c>
      <c r="AF15" s="12">
        <v>45</v>
      </c>
      <c r="AG15" s="13">
        <v>2259618.6700000004</v>
      </c>
      <c r="AH15" s="12">
        <v>45</v>
      </c>
      <c r="AI15" s="13">
        <v>3386082.6799999988</v>
      </c>
      <c r="AJ15" s="32">
        <f t="shared" si="3"/>
        <v>7904606.04</v>
      </c>
      <c r="AK15" s="32">
        <f t="shared" si="4"/>
        <v>29470514.720000006</v>
      </c>
    </row>
    <row r="16" spans="1:37" s="14" customFormat="1" ht="12" x14ac:dyDescent="0.2">
      <c r="A16" s="10">
        <v>30672623118</v>
      </c>
      <c r="B16" s="11" t="s">
        <v>15</v>
      </c>
      <c r="C16" s="12">
        <v>20</v>
      </c>
      <c r="D16" s="13">
        <v>973049.90000000014</v>
      </c>
      <c r="E16" s="12">
        <v>20</v>
      </c>
      <c r="F16" s="13">
        <v>1080213.4999999998</v>
      </c>
      <c r="G16" s="12">
        <v>20</v>
      </c>
      <c r="H16" s="13">
        <v>1082733.48</v>
      </c>
      <c r="I16" s="32">
        <f t="shared" si="0"/>
        <v>3135996.88</v>
      </c>
      <c r="J16" s="12">
        <v>22</v>
      </c>
      <c r="K16" s="13">
        <v>469464.4</v>
      </c>
      <c r="L16" s="12">
        <v>22</v>
      </c>
      <c r="M16" s="13">
        <v>408524.25</v>
      </c>
      <c r="N16" s="12">
        <v>22</v>
      </c>
      <c r="O16" s="13">
        <v>612786.38</v>
      </c>
      <c r="P16" s="12">
        <v>20</v>
      </c>
      <c r="Q16" s="13">
        <v>1082733.48</v>
      </c>
      <c r="R16" s="12">
        <v>20</v>
      </c>
      <c r="S16" s="13">
        <v>1082733.48</v>
      </c>
      <c r="T16" s="12">
        <v>20</v>
      </c>
      <c r="U16" s="13">
        <v>1624100.21</v>
      </c>
      <c r="V16" s="32">
        <f t="shared" si="1"/>
        <v>3789567.17</v>
      </c>
      <c r="W16" s="12">
        <v>20</v>
      </c>
      <c r="X16" s="13">
        <v>1085335.5299999998</v>
      </c>
      <c r="Y16" s="12">
        <v>20</v>
      </c>
      <c r="Z16" s="13">
        <v>1084921.1000000001</v>
      </c>
      <c r="AA16" s="12">
        <v>20</v>
      </c>
      <c r="AB16" s="13">
        <v>1049240.7700000003</v>
      </c>
      <c r="AC16" s="32">
        <f t="shared" si="2"/>
        <v>3219497.4000000004</v>
      </c>
      <c r="AD16" s="12">
        <v>19</v>
      </c>
      <c r="AE16" s="13">
        <v>1042165.2300000002</v>
      </c>
      <c r="AF16" s="12">
        <v>19</v>
      </c>
      <c r="AG16" s="13">
        <v>1042165.2300000002</v>
      </c>
      <c r="AH16" s="12">
        <v>19</v>
      </c>
      <c r="AI16" s="13">
        <v>1563247.8099999998</v>
      </c>
      <c r="AJ16" s="32">
        <f t="shared" si="3"/>
        <v>3647578.2700000005</v>
      </c>
      <c r="AK16" s="32">
        <f t="shared" si="4"/>
        <v>13792639.719999999</v>
      </c>
    </row>
    <row r="17" spans="1:37" s="14" customFormat="1" ht="12" x14ac:dyDescent="0.2">
      <c r="A17" s="10">
        <v>33672581589</v>
      </c>
      <c r="B17" s="11" t="s">
        <v>16</v>
      </c>
      <c r="C17" s="12">
        <v>26</v>
      </c>
      <c r="D17" s="13">
        <v>1358907.8199999998</v>
      </c>
      <c r="E17" s="12">
        <v>26</v>
      </c>
      <c r="F17" s="13">
        <v>1364706.6899999997</v>
      </c>
      <c r="G17" s="12">
        <v>26</v>
      </c>
      <c r="H17" s="13">
        <v>1336340.4999999998</v>
      </c>
      <c r="I17" s="32">
        <f t="shared" si="0"/>
        <v>4059955.01</v>
      </c>
      <c r="J17" s="12">
        <v>26</v>
      </c>
      <c r="K17" s="13">
        <v>492957.94</v>
      </c>
      <c r="L17" s="12">
        <v>26</v>
      </c>
      <c r="M17" s="13">
        <v>516644.06000000017</v>
      </c>
      <c r="N17" s="12">
        <v>26</v>
      </c>
      <c r="O17" s="13">
        <v>765889.94</v>
      </c>
      <c r="P17" s="12">
        <v>26</v>
      </c>
      <c r="Q17" s="13">
        <v>1337962.24</v>
      </c>
      <c r="R17" s="12">
        <v>26</v>
      </c>
      <c r="S17" s="13">
        <v>1337962.24</v>
      </c>
      <c r="T17" s="12">
        <v>26</v>
      </c>
      <c r="U17" s="13">
        <v>1995459.0199999998</v>
      </c>
      <c r="V17" s="32">
        <f t="shared" si="1"/>
        <v>4671383.5</v>
      </c>
      <c r="W17" s="12">
        <v>26</v>
      </c>
      <c r="X17" s="13">
        <v>1338298.7</v>
      </c>
      <c r="Y17" s="12">
        <v>26</v>
      </c>
      <c r="Z17" s="13">
        <v>1338298.7</v>
      </c>
      <c r="AA17" s="12">
        <v>26</v>
      </c>
      <c r="AB17" s="13">
        <v>1338956.5000000002</v>
      </c>
      <c r="AC17" s="32">
        <f t="shared" si="2"/>
        <v>4015553.9000000004</v>
      </c>
      <c r="AD17" s="12">
        <v>26</v>
      </c>
      <c r="AE17" s="13">
        <v>1339277.8299999998</v>
      </c>
      <c r="AF17" s="12">
        <v>26</v>
      </c>
      <c r="AG17" s="13">
        <v>1462842.1600000004</v>
      </c>
      <c r="AH17" s="12">
        <v>25</v>
      </c>
      <c r="AI17" s="13">
        <v>1912721.61</v>
      </c>
      <c r="AJ17" s="32">
        <f t="shared" si="3"/>
        <v>4714841.6000000006</v>
      </c>
      <c r="AK17" s="32">
        <f t="shared" si="4"/>
        <v>17461734.010000002</v>
      </c>
    </row>
    <row r="18" spans="1:37" s="14" customFormat="1" ht="12" x14ac:dyDescent="0.2">
      <c r="A18" s="10">
        <v>30710623674</v>
      </c>
      <c r="B18" s="11" t="s">
        <v>17</v>
      </c>
      <c r="C18" s="12">
        <v>50</v>
      </c>
      <c r="D18" s="13">
        <v>2331285.7599999993</v>
      </c>
      <c r="E18" s="12">
        <v>50</v>
      </c>
      <c r="F18" s="13">
        <v>2331285.7599999993</v>
      </c>
      <c r="G18" s="12">
        <v>50</v>
      </c>
      <c r="H18" s="13">
        <v>2331657.4599999995</v>
      </c>
      <c r="I18" s="32">
        <f t="shared" si="0"/>
        <v>6994228.9799999986</v>
      </c>
      <c r="J18" s="12">
        <v>51</v>
      </c>
      <c r="K18" s="13">
        <v>838806.23000000045</v>
      </c>
      <c r="L18" s="12">
        <v>51</v>
      </c>
      <c r="M18" s="13">
        <v>838806.23000000045</v>
      </c>
      <c r="N18" s="12">
        <v>51</v>
      </c>
      <c r="O18" s="13">
        <v>1258209.5</v>
      </c>
      <c r="P18" s="12">
        <v>49</v>
      </c>
      <c r="Q18" s="13">
        <v>2267643.7399999993</v>
      </c>
      <c r="R18" s="12">
        <v>49</v>
      </c>
      <c r="S18" s="13">
        <v>2267643.7399999993</v>
      </c>
      <c r="T18" s="12">
        <v>49</v>
      </c>
      <c r="U18" s="13">
        <v>3401465.8500000006</v>
      </c>
      <c r="V18" s="32">
        <f t="shared" si="1"/>
        <v>7936753.3299999991</v>
      </c>
      <c r="W18" s="12">
        <v>49</v>
      </c>
      <c r="X18" s="13">
        <v>2274402.14</v>
      </c>
      <c r="Y18" s="12">
        <v>49</v>
      </c>
      <c r="Z18" s="13">
        <v>2274759.1300000004</v>
      </c>
      <c r="AA18" s="12">
        <v>49</v>
      </c>
      <c r="AB18" s="13">
        <v>2275487.8200000003</v>
      </c>
      <c r="AC18" s="32">
        <f t="shared" si="2"/>
        <v>6824649.0900000008</v>
      </c>
      <c r="AD18" s="12">
        <v>49</v>
      </c>
      <c r="AE18" s="13">
        <v>2281333.1299999994</v>
      </c>
      <c r="AF18" s="12">
        <v>49</v>
      </c>
      <c r="AG18" s="13">
        <v>2281333.1299999994</v>
      </c>
      <c r="AH18" s="12">
        <v>49</v>
      </c>
      <c r="AI18" s="13">
        <v>3421999.8000000003</v>
      </c>
      <c r="AJ18" s="32">
        <f t="shared" si="3"/>
        <v>7984666.0599999987</v>
      </c>
      <c r="AK18" s="32">
        <f t="shared" si="4"/>
        <v>29740297.459999997</v>
      </c>
    </row>
    <row r="19" spans="1:37" s="14" customFormat="1" ht="12" x14ac:dyDescent="0.2">
      <c r="A19" s="10">
        <v>30672576292</v>
      </c>
      <c r="B19" s="11" t="s">
        <v>18</v>
      </c>
      <c r="C19" s="12">
        <v>50</v>
      </c>
      <c r="D19" s="13">
        <v>2806616.3900000015</v>
      </c>
      <c r="E19" s="12">
        <v>50</v>
      </c>
      <c r="F19" s="13">
        <v>2881392.0400000014</v>
      </c>
      <c r="G19" s="12">
        <v>50</v>
      </c>
      <c r="H19" s="13">
        <v>2881392.0400000014</v>
      </c>
      <c r="I19" s="32">
        <f t="shared" si="0"/>
        <v>8569400.4700000044</v>
      </c>
      <c r="J19" s="12">
        <v>60</v>
      </c>
      <c r="K19" s="13">
        <v>1280621.3600000001</v>
      </c>
      <c r="L19" s="12">
        <v>60</v>
      </c>
      <c r="M19" s="13">
        <v>1282107.99</v>
      </c>
      <c r="N19" s="12">
        <v>60</v>
      </c>
      <c r="O19" s="13">
        <v>1920897.9400000002</v>
      </c>
      <c r="P19" s="12">
        <v>50</v>
      </c>
      <c r="Q19" s="13">
        <v>2881392.0400000014</v>
      </c>
      <c r="R19" s="12">
        <v>50</v>
      </c>
      <c r="S19" s="13">
        <v>2881831.7400000016</v>
      </c>
      <c r="T19" s="12">
        <v>50</v>
      </c>
      <c r="U19" s="13">
        <v>4324059.72</v>
      </c>
      <c r="V19" s="32">
        <f t="shared" si="1"/>
        <v>10087283.500000004</v>
      </c>
      <c r="W19" s="12">
        <v>50</v>
      </c>
      <c r="X19" s="13">
        <v>2885230.1500000018</v>
      </c>
      <c r="Y19" s="12">
        <v>50</v>
      </c>
      <c r="Z19" s="13">
        <v>2886858.8200000017</v>
      </c>
      <c r="AA19" s="12">
        <v>50</v>
      </c>
      <c r="AB19" s="13">
        <v>2886858.8200000017</v>
      </c>
      <c r="AC19" s="32">
        <f t="shared" si="2"/>
        <v>8658947.7900000047</v>
      </c>
      <c r="AD19" s="12">
        <v>50</v>
      </c>
      <c r="AE19" s="13">
        <v>2893496.4100000015</v>
      </c>
      <c r="AF19" s="12">
        <v>49</v>
      </c>
      <c r="AG19" s="13">
        <v>2894798.1000000015</v>
      </c>
      <c r="AH19" s="12">
        <v>49</v>
      </c>
      <c r="AI19" s="13">
        <v>4342856.99</v>
      </c>
      <c r="AJ19" s="32">
        <f t="shared" si="3"/>
        <v>10131151.500000004</v>
      </c>
      <c r="AK19" s="32">
        <f t="shared" si="4"/>
        <v>37446783.26000002</v>
      </c>
    </row>
    <row r="20" spans="1:37" s="14" customFormat="1" ht="12" x14ac:dyDescent="0.2">
      <c r="A20" s="10">
        <v>30672577809</v>
      </c>
      <c r="B20" s="11" t="s">
        <v>19</v>
      </c>
      <c r="C20" s="12">
        <v>21</v>
      </c>
      <c r="D20" s="13">
        <v>973032.4800000001</v>
      </c>
      <c r="E20" s="12">
        <v>21</v>
      </c>
      <c r="F20" s="13">
        <f>+D20</f>
        <v>973032.4800000001</v>
      </c>
      <c r="G20" s="12">
        <v>21</v>
      </c>
      <c r="H20" s="13">
        <f>+F20</f>
        <v>973032.4800000001</v>
      </c>
      <c r="I20" s="32">
        <f t="shared" si="0"/>
        <v>2919097.4400000004</v>
      </c>
      <c r="J20" s="12">
        <v>24</v>
      </c>
      <c r="K20" s="13">
        <v>426568.6</v>
      </c>
      <c r="L20" s="12">
        <v>24</v>
      </c>
      <c r="M20" s="13">
        <v>430367.00999999995</v>
      </c>
      <c r="N20" s="12">
        <v>24</v>
      </c>
      <c r="O20" s="13">
        <v>642110.64999999991</v>
      </c>
      <c r="P20" s="12">
        <v>21</v>
      </c>
      <c r="Q20" s="13">
        <v>969073.69000000018</v>
      </c>
      <c r="R20" s="12">
        <v>20</v>
      </c>
      <c r="S20" s="13">
        <v>969073.69000000018</v>
      </c>
      <c r="T20" s="12">
        <v>20</v>
      </c>
      <c r="U20" s="13">
        <v>1453610.4699999997</v>
      </c>
      <c r="V20" s="32">
        <f t="shared" si="1"/>
        <v>3391757.85</v>
      </c>
      <c r="W20" s="12">
        <v>20</v>
      </c>
      <c r="X20" s="13">
        <v>969073.69000000018</v>
      </c>
      <c r="Y20" s="12">
        <v>20</v>
      </c>
      <c r="Z20" s="13">
        <v>970045.89000000013</v>
      </c>
      <c r="AA20" s="12">
        <v>20</v>
      </c>
      <c r="AB20" s="13">
        <v>970045.89000000013</v>
      </c>
      <c r="AC20" s="32">
        <f t="shared" si="2"/>
        <v>2909165.4700000007</v>
      </c>
      <c r="AD20" s="12">
        <v>20</v>
      </c>
      <c r="AE20" s="13">
        <v>972185.87000000011</v>
      </c>
      <c r="AF20" s="12">
        <v>20</v>
      </c>
      <c r="AG20" s="13">
        <v>972185.87000000011</v>
      </c>
      <c r="AH20" s="12">
        <v>20</v>
      </c>
      <c r="AI20" s="13">
        <v>1458278.7899999998</v>
      </c>
      <c r="AJ20" s="32">
        <f t="shared" si="3"/>
        <v>3402650.5300000003</v>
      </c>
      <c r="AK20" s="32">
        <f t="shared" si="4"/>
        <v>12622671.290000003</v>
      </c>
    </row>
    <row r="21" spans="1:37" s="14" customFormat="1" ht="12" x14ac:dyDescent="0.2">
      <c r="A21" s="10">
        <v>30672542622</v>
      </c>
      <c r="B21" s="11" t="s">
        <v>20</v>
      </c>
      <c r="C21" s="12">
        <v>62</v>
      </c>
      <c r="D21" s="13">
        <v>3229357.2700000019</v>
      </c>
      <c r="E21" s="12">
        <v>62</v>
      </c>
      <c r="F21" s="13">
        <v>3058242.6400000011</v>
      </c>
      <c r="G21" s="12">
        <v>62</v>
      </c>
      <c r="H21" s="13">
        <v>3060461.0100000016</v>
      </c>
      <c r="I21" s="32">
        <f t="shared" si="0"/>
        <v>9348060.9200000055</v>
      </c>
      <c r="J21" s="12">
        <v>68</v>
      </c>
      <c r="K21" s="13">
        <v>1324670.53</v>
      </c>
      <c r="L21" s="12">
        <v>68</v>
      </c>
      <c r="M21" s="13">
        <v>1323580.7200000002</v>
      </c>
      <c r="N21" s="12">
        <v>68</v>
      </c>
      <c r="O21" s="13">
        <v>1909262.2399999995</v>
      </c>
      <c r="P21" s="12">
        <v>59</v>
      </c>
      <c r="Q21" s="13">
        <v>3061225.6800000011</v>
      </c>
      <c r="R21" s="12">
        <v>59</v>
      </c>
      <c r="S21" s="13">
        <v>3061592.8900000015</v>
      </c>
      <c r="T21" s="12">
        <v>59</v>
      </c>
      <c r="U21" s="13">
        <v>4592389.3800000008</v>
      </c>
      <c r="V21" s="32">
        <f t="shared" si="1"/>
        <v>10715207.950000003</v>
      </c>
      <c r="W21" s="12">
        <v>59</v>
      </c>
      <c r="X21" s="13">
        <v>3062709.660000002</v>
      </c>
      <c r="Y21" s="12">
        <v>59</v>
      </c>
      <c r="Z21" s="13">
        <v>3063410.2100000018</v>
      </c>
      <c r="AA21" s="12">
        <v>59</v>
      </c>
      <c r="AB21" s="13">
        <v>3063777.4200000018</v>
      </c>
      <c r="AC21" s="32">
        <f t="shared" si="2"/>
        <v>9189897.2900000066</v>
      </c>
      <c r="AD21" s="12">
        <v>59</v>
      </c>
      <c r="AE21" s="13">
        <v>3065085.2400000021</v>
      </c>
      <c r="AF21" s="12">
        <v>59</v>
      </c>
      <c r="AG21" s="13">
        <v>3065834.8000000017</v>
      </c>
      <c r="AH21" s="12">
        <v>59</v>
      </c>
      <c r="AI21" s="13">
        <v>4608197.78</v>
      </c>
      <c r="AJ21" s="32">
        <f t="shared" si="3"/>
        <v>10739117.820000004</v>
      </c>
      <c r="AK21" s="32">
        <f t="shared" si="4"/>
        <v>39992283.980000019</v>
      </c>
    </row>
    <row r="22" spans="1:37" s="14" customFormat="1" ht="12" x14ac:dyDescent="0.2">
      <c r="A22" s="10">
        <v>30672544153</v>
      </c>
      <c r="B22" s="11" t="s">
        <v>21</v>
      </c>
      <c r="C22" s="12">
        <v>69</v>
      </c>
      <c r="D22" s="13">
        <v>3284759.2099999995</v>
      </c>
      <c r="E22" s="12">
        <v>68</v>
      </c>
      <c r="F22" s="13">
        <v>3249140.5999999992</v>
      </c>
      <c r="G22" s="12">
        <v>68</v>
      </c>
      <c r="H22" s="13">
        <v>3249905.28</v>
      </c>
      <c r="I22" s="32">
        <f t="shared" si="0"/>
        <v>9783805.089999998</v>
      </c>
      <c r="J22" s="12">
        <v>71</v>
      </c>
      <c r="K22" s="13">
        <v>1286851.3600000006</v>
      </c>
      <c r="L22" s="12">
        <v>71</v>
      </c>
      <c r="M22" s="13">
        <v>1286969.9900000007</v>
      </c>
      <c r="N22" s="12">
        <v>71</v>
      </c>
      <c r="O22" s="13">
        <v>1931179.3799999994</v>
      </c>
      <c r="P22" s="12">
        <v>68</v>
      </c>
      <c r="Q22" s="13">
        <v>3251852.5299999993</v>
      </c>
      <c r="R22" s="12">
        <v>68</v>
      </c>
      <c r="S22" s="13">
        <v>3252168.5299999993</v>
      </c>
      <c r="T22" s="12">
        <v>68</v>
      </c>
      <c r="U22" s="13">
        <v>4880223.05</v>
      </c>
      <c r="V22" s="32">
        <f t="shared" si="1"/>
        <v>11384244.109999999</v>
      </c>
      <c r="W22" s="12">
        <v>68</v>
      </c>
      <c r="X22" s="13">
        <v>3254890.9699999993</v>
      </c>
      <c r="Y22" s="12">
        <v>68</v>
      </c>
      <c r="Z22" s="13">
        <v>3256206.1999999997</v>
      </c>
      <c r="AA22" s="12">
        <v>68</v>
      </c>
      <c r="AB22" s="13">
        <v>3250319.6599999997</v>
      </c>
      <c r="AC22" s="32">
        <f t="shared" si="2"/>
        <v>9761416.8299999982</v>
      </c>
      <c r="AD22" s="12">
        <v>68</v>
      </c>
      <c r="AE22" s="13">
        <v>3252498.7600000002</v>
      </c>
      <c r="AF22" s="12">
        <v>68</v>
      </c>
      <c r="AG22" s="13">
        <v>3260251.61</v>
      </c>
      <c r="AH22" s="12">
        <v>68</v>
      </c>
      <c r="AI22" s="13">
        <v>4895513.8000000007</v>
      </c>
      <c r="AJ22" s="32">
        <f t="shared" si="3"/>
        <v>11408264.170000002</v>
      </c>
      <c r="AK22" s="32">
        <f t="shared" si="4"/>
        <v>42337730.199999996</v>
      </c>
    </row>
    <row r="23" spans="1:37" s="14" customFormat="1" ht="12" x14ac:dyDescent="0.2">
      <c r="A23" s="10">
        <v>30672554876</v>
      </c>
      <c r="B23" s="11" t="s">
        <v>22</v>
      </c>
      <c r="C23" s="12">
        <v>51</v>
      </c>
      <c r="D23" s="13">
        <v>2721893.5500000003</v>
      </c>
      <c r="E23" s="12">
        <v>51</v>
      </c>
      <c r="F23" s="13">
        <v>2723888.2700000005</v>
      </c>
      <c r="G23" s="12">
        <v>51</v>
      </c>
      <c r="H23" s="13">
        <v>2724270.6100000003</v>
      </c>
      <c r="I23" s="32">
        <f t="shared" si="0"/>
        <v>8170052.4300000006</v>
      </c>
      <c r="J23" s="12">
        <v>52</v>
      </c>
      <c r="K23" s="13">
        <v>1036808.9399999998</v>
      </c>
      <c r="L23" s="12">
        <v>53</v>
      </c>
      <c r="M23" s="13">
        <v>1052964.2999999998</v>
      </c>
      <c r="N23" s="12">
        <v>53</v>
      </c>
      <c r="O23" s="13">
        <v>1575053.0500000005</v>
      </c>
      <c r="P23" s="12">
        <v>51</v>
      </c>
      <c r="Q23" s="13">
        <v>2724629.1200000006</v>
      </c>
      <c r="R23" s="12">
        <v>51</v>
      </c>
      <c r="S23" s="13">
        <v>2725666.1200000006</v>
      </c>
      <c r="T23" s="12">
        <v>51</v>
      </c>
      <c r="U23" s="13">
        <v>4090770.4600000014</v>
      </c>
      <c r="V23" s="32">
        <f t="shared" si="1"/>
        <v>9541065.700000003</v>
      </c>
      <c r="W23" s="12">
        <v>51</v>
      </c>
      <c r="X23" s="13">
        <v>2727914.330000001</v>
      </c>
      <c r="Y23" s="12">
        <v>51</v>
      </c>
      <c r="Z23" s="13">
        <v>2728281.5300000007</v>
      </c>
      <c r="AA23" s="12">
        <v>51</v>
      </c>
      <c r="AB23" s="13">
        <v>2728281.5300000007</v>
      </c>
      <c r="AC23" s="32">
        <f t="shared" si="2"/>
        <v>8184477.3900000025</v>
      </c>
      <c r="AD23" s="12">
        <v>50</v>
      </c>
      <c r="AE23" s="13">
        <v>2664056.8299999996</v>
      </c>
      <c r="AF23" s="12">
        <v>50</v>
      </c>
      <c r="AG23" s="13">
        <v>2664821.52</v>
      </c>
      <c r="AH23" s="12">
        <v>50</v>
      </c>
      <c r="AI23" s="13">
        <v>3999929.09</v>
      </c>
      <c r="AJ23" s="32">
        <f t="shared" si="3"/>
        <v>9328807.4399999995</v>
      </c>
      <c r="AK23" s="32">
        <f t="shared" si="4"/>
        <v>35224402.960000001</v>
      </c>
    </row>
    <row r="24" spans="1:37" s="14" customFormat="1" ht="12" x14ac:dyDescent="0.2">
      <c r="A24" s="10">
        <v>30672579887</v>
      </c>
      <c r="B24" s="11" t="s">
        <v>23</v>
      </c>
      <c r="C24" s="12">
        <v>77</v>
      </c>
      <c r="D24" s="13">
        <v>3351831.8699999982</v>
      </c>
      <c r="E24" s="12">
        <v>76</v>
      </c>
      <c r="F24" s="13">
        <v>3331330.609999998</v>
      </c>
      <c r="G24" s="12">
        <v>76</v>
      </c>
      <c r="H24" s="13">
        <v>3230503.2599999979</v>
      </c>
      <c r="I24" s="32">
        <f t="shared" si="0"/>
        <v>9913665.7399999946</v>
      </c>
      <c r="J24" s="12">
        <v>59</v>
      </c>
      <c r="K24" s="13">
        <v>1079985.0000000007</v>
      </c>
      <c r="L24" s="12">
        <v>59</v>
      </c>
      <c r="M24" s="13">
        <v>1068379.7300000007</v>
      </c>
      <c r="N24" s="12">
        <v>59</v>
      </c>
      <c r="O24" s="13">
        <v>1599533.1600000001</v>
      </c>
      <c r="P24" s="12">
        <v>76</v>
      </c>
      <c r="Q24" s="13">
        <v>3231108.5599999977</v>
      </c>
      <c r="R24" s="12">
        <v>76</v>
      </c>
      <c r="S24" s="13">
        <v>3234289.7499999981</v>
      </c>
      <c r="T24" s="12">
        <v>75</v>
      </c>
      <c r="U24" s="13">
        <v>4733991.3599999957</v>
      </c>
      <c r="V24" s="32">
        <f t="shared" si="1"/>
        <v>11199389.669999991</v>
      </c>
      <c r="W24" s="12">
        <v>75</v>
      </c>
      <c r="X24" s="13">
        <v>3187324.7699999982</v>
      </c>
      <c r="Y24" s="12">
        <v>75</v>
      </c>
      <c r="Z24" s="13">
        <v>3184651.7699999982</v>
      </c>
      <c r="AA24" s="12">
        <v>75</v>
      </c>
      <c r="AB24" s="13">
        <v>3194545.7299999972</v>
      </c>
      <c r="AC24" s="32">
        <f t="shared" si="2"/>
        <v>9566522.269999994</v>
      </c>
      <c r="AD24" s="12">
        <v>75</v>
      </c>
      <c r="AE24" s="13">
        <v>3197045.7299999972</v>
      </c>
      <c r="AF24" s="12">
        <v>75</v>
      </c>
      <c r="AG24" s="13">
        <v>3197347.4499999974</v>
      </c>
      <c r="AH24" s="12">
        <v>75</v>
      </c>
      <c r="AI24" s="13">
        <v>4752035.1199999955</v>
      </c>
      <c r="AJ24" s="32">
        <f t="shared" si="3"/>
        <v>11146428.29999999</v>
      </c>
      <c r="AK24" s="32">
        <f t="shared" si="4"/>
        <v>41826005.979999967</v>
      </c>
    </row>
    <row r="25" spans="1:37" s="14" customFormat="1" ht="12.75" thickBot="1" x14ac:dyDescent="0.25">
      <c r="A25" s="10">
        <v>30672970055</v>
      </c>
      <c r="B25" s="11" t="s">
        <v>24</v>
      </c>
      <c r="C25" s="12">
        <v>45</v>
      </c>
      <c r="D25" s="13">
        <v>2457107.129999999</v>
      </c>
      <c r="E25" s="12">
        <v>45</v>
      </c>
      <c r="F25" s="13">
        <v>2452972.7299999995</v>
      </c>
      <c r="G25" s="12">
        <v>45</v>
      </c>
      <c r="H25" s="13">
        <v>2453246.1199999996</v>
      </c>
      <c r="I25" s="32">
        <f t="shared" si="0"/>
        <v>7363325.9799999986</v>
      </c>
      <c r="J25" s="12">
        <v>62</v>
      </c>
      <c r="K25" s="13">
        <v>1064340.73</v>
      </c>
      <c r="L25" s="12">
        <v>61</v>
      </c>
      <c r="M25" s="13">
        <v>1095626.92</v>
      </c>
      <c r="N25" s="12">
        <v>61</v>
      </c>
      <c r="O25" s="13">
        <v>1565948.34</v>
      </c>
      <c r="P25" s="12">
        <v>45</v>
      </c>
      <c r="Q25" s="13">
        <v>2453857.1899999995</v>
      </c>
      <c r="R25" s="12">
        <v>45</v>
      </c>
      <c r="S25" s="13">
        <v>2454155.9199999995</v>
      </c>
      <c r="T25" s="12">
        <v>45</v>
      </c>
      <c r="U25" s="13">
        <v>3688951.4900000007</v>
      </c>
      <c r="V25" s="32">
        <f t="shared" si="1"/>
        <v>8596964.5999999996</v>
      </c>
      <c r="W25" s="12">
        <v>45</v>
      </c>
      <c r="X25" s="13">
        <v>2438699.7899999991</v>
      </c>
      <c r="Y25" s="12">
        <v>45</v>
      </c>
      <c r="Z25" s="13">
        <v>2438998.5099999993</v>
      </c>
      <c r="AA25" s="12">
        <v>45</v>
      </c>
      <c r="AB25" s="13">
        <v>2438998.5099999993</v>
      </c>
      <c r="AC25" s="32">
        <f t="shared" si="2"/>
        <v>7316696.8099999987</v>
      </c>
      <c r="AD25" s="12">
        <v>45</v>
      </c>
      <c r="AE25" s="13">
        <v>2439818.6799999992</v>
      </c>
      <c r="AF25" s="12">
        <v>45</v>
      </c>
      <c r="AG25" s="13">
        <v>2440117.4099999992</v>
      </c>
      <c r="AH25" s="12">
        <v>45</v>
      </c>
      <c r="AI25" s="13">
        <v>3660179.1300000004</v>
      </c>
      <c r="AJ25" s="32">
        <f t="shared" si="3"/>
        <v>8540115.2199999988</v>
      </c>
      <c r="AK25" s="32">
        <f t="shared" si="4"/>
        <v>31817102.609999996</v>
      </c>
    </row>
    <row r="26" spans="1:37" s="19" customFormat="1" ht="21" customHeight="1" thickBot="1" x14ac:dyDescent="0.3">
      <c r="A26" s="15"/>
      <c r="B26" s="16" t="s">
        <v>25</v>
      </c>
      <c r="C26" s="17">
        <f t="shared" ref="C26:O26" si="5">SUM(C5:C25)</f>
        <v>909</v>
      </c>
      <c r="D26" s="18">
        <f t="shared" si="5"/>
        <v>45163461.189599991</v>
      </c>
      <c r="E26" s="17">
        <f t="shared" si="5"/>
        <v>906</v>
      </c>
      <c r="F26" s="18">
        <f t="shared" si="5"/>
        <v>45141047.099600002</v>
      </c>
      <c r="G26" s="17">
        <f t="shared" si="5"/>
        <v>905</v>
      </c>
      <c r="H26" s="18">
        <f t="shared" si="5"/>
        <v>44913501.849600002</v>
      </c>
      <c r="I26" s="18">
        <f>SUM(I5:I25)</f>
        <v>135218010.1388</v>
      </c>
      <c r="J26" s="17">
        <f t="shared" si="5"/>
        <v>909</v>
      </c>
      <c r="K26" s="18">
        <f t="shared" si="5"/>
        <v>17285934.879999995</v>
      </c>
      <c r="L26" s="17">
        <f t="shared" si="5"/>
        <v>906</v>
      </c>
      <c r="M26" s="18">
        <f t="shared" si="5"/>
        <v>17012208.539999999</v>
      </c>
      <c r="N26" s="17">
        <f t="shared" si="5"/>
        <v>905</v>
      </c>
      <c r="O26" s="18">
        <f t="shared" si="5"/>
        <v>25243145.369999997</v>
      </c>
      <c r="P26" s="17">
        <f t="shared" ref="P26:U26" si="6">SUM(P5:P25)</f>
        <v>900</v>
      </c>
      <c r="Q26" s="18">
        <f t="shared" si="6"/>
        <v>44822716.899999991</v>
      </c>
      <c r="R26" s="17">
        <f t="shared" si="6"/>
        <v>898</v>
      </c>
      <c r="S26" s="18">
        <f t="shared" si="6"/>
        <v>44822189.019999996</v>
      </c>
      <c r="T26" s="17">
        <f t="shared" si="6"/>
        <v>897</v>
      </c>
      <c r="U26" s="18">
        <f t="shared" si="6"/>
        <v>67068992.369999997</v>
      </c>
      <c r="V26" s="18">
        <f>SUM(V5:V25)</f>
        <v>156713898.28999996</v>
      </c>
      <c r="W26" s="17">
        <f t="shared" ref="W26:AB26" si="7">SUM(W5:W25)</f>
        <v>897</v>
      </c>
      <c r="X26" s="18">
        <f t="shared" si="7"/>
        <v>44795141.199999996</v>
      </c>
      <c r="Y26" s="17">
        <f t="shared" si="7"/>
        <v>897</v>
      </c>
      <c r="Z26" s="18">
        <f t="shared" si="7"/>
        <v>44808203.679999992</v>
      </c>
      <c r="AA26" s="17">
        <f t="shared" si="7"/>
        <v>897</v>
      </c>
      <c r="AB26" s="18">
        <f t="shared" si="7"/>
        <v>44795899.659999996</v>
      </c>
      <c r="AC26" s="18">
        <f>SUM(AC5:AC25)</f>
        <v>134399244.53999999</v>
      </c>
      <c r="AD26" s="17">
        <f t="shared" ref="AD26:AI26" si="8">SUM(AD5:AD25)</f>
        <v>895</v>
      </c>
      <c r="AE26" s="18">
        <f t="shared" si="8"/>
        <v>44757354.739999995</v>
      </c>
      <c r="AF26" s="17">
        <f t="shared" si="8"/>
        <v>894</v>
      </c>
      <c r="AG26" s="18">
        <f t="shared" si="8"/>
        <v>44909644.780000001</v>
      </c>
      <c r="AH26" s="17">
        <f t="shared" si="8"/>
        <v>893</v>
      </c>
      <c r="AI26" s="18">
        <f t="shared" si="8"/>
        <v>66923861.480000004</v>
      </c>
      <c r="AJ26" s="18">
        <f>SUM(AJ5:AJ25)</f>
        <v>156590861</v>
      </c>
      <c r="AK26" s="18">
        <f>SUM(AK5:AK25)</f>
        <v>582922013.96879995</v>
      </c>
    </row>
    <row r="27" spans="1:37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4"/>
      <c r="Q27" s="5"/>
      <c r="R27" s="4"/>
      <c r="S27" s="5"/>
      <c r="T27" s="4"/>
      <c r="U27" s="5"/>
      <c r="V27" s="5"/>
      <c r="W27" s="4"/>
      <c r="X27" s="5"/>
      <c r="Y27" s="4"/>
      <c r="Z27" s="5"/>
      <c r="AA27" s="4"/>
      <c r="AB27" s="5"/>
      <c r="AC27" s="5"/>
      <c r="AD27" s="4"/>
      <c r="AE27" s="5"/>
      <c r="AF27" s="4"/>
      <c r="AG27" s="5"/>
      <c r="AH27" s="4"/>
      <c r="AI27" s="5"/>
      <c r="AJ27" s="5"/>
      <c r="AK27" s="5"/>
    </row>
    <row r="30" spans="1:37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2"/>
      <c r="Q30" s="23"/>
      <c r="R30" s="22"/>
      <c r="S30" s="23"/>
      <c r="T30" s="22"/>
      <c r="U30" s="23"/>
      <c r="V30" s="23"/>
      <c r="W30" s="22"/>
      <c r="X30" s="23"/>
      <c r="Y30" s="22"/>
      <c r="Z30" s="23"/>
      <c r="AA30" s="22"/>
      <c r="AB30" s="23"/>
      <c r="AC30" s="23"/>
      <c r="AD30" s="22"/>
      <c r="AE30" s="23"/>
      <c r="AF30" s="22"/>
      <c r="AG30" s="23"/>
      <c r="AH30" s="22"/>
      <c r="AI30" s="23"/>
      <c r="AJ30" s="23"/>
      <c r="AK30" s="23"/>
    </row>
    <row r="34" spans="1:92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7"/>
      <c r="Q34" s="28"/>
      <c r="R34" s="27"/>
      <c r="S34" s="28"/>
      <c r="T34" s="27"/>
      <c r="U34" s="28"/>
      <c r="V34" s="28"/>
      <c r="W34" s="27"/>
      <c r="X34" s="28"/>
      <c r="Y34" s="27"/>
      <c r="Z34" s="28"/>
      <c r="AA34" s="27"/>
      <c r="AB34" s="28"/>
      <c r="AC34" s="28"/>
      <c r="AD34" s="27"/>
      <c r="AE34" s="28"/>
      <c r="AF34" s="27"/>
      <c r="AG34" s="28"/>
      <c r="AH34" s="27"/>
      <c r="AI34" s="28"/>
      <c r="AJ34" s="28"/>
      <c r="AK34" s="28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7" spans="1:92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7"/>
      <c r="Q37" s="28"/>
      <c r="R37" s="27"/>
      <c r="S37" s="28"/>
      <c r="T37" s="27"/>
      <c r="U37" s="28"/>
      <c r="V37" s="28"/>
      <c r="W37" s="27"/>
      <c r="X37" s="28"/>
      <c r="Y37" s="27"/>
      <c r="Z37" s="28"/>
      <c r="AA37" s="27"/>
      <c r="AB37" s="28"/>
      <c r="AC37" s="28"/>
      <c r="AD37" s="27"/>
      <c r="AE37" s="28"/>
      <c r="AF37" s="27"/>
      <c r="AG37" s="28"/>
      <c r="AH37" s="27"/>
      <c r="AI37" s="28"/>
      <c r="AJ37" s="28"/>
      <c r="AK37" s="28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</row>
  </sheetData>
  <mergeCells count="23">
    <mergeCell ref="Y3:Z3"/>
    <mergeCell ref="A1:AC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Q3"/>
    <mergeCell ref="R3:S3"/>
    <mergeCell ref="T3:U3"/>
    <mergeCell ref="V3:V4"/>
    <mergeCell ref="W3:X3"/>
    <mergeCell ref="AK3:AK4"/>
    <mergeCell ref="AA3:AB3"/>
    <mergeCell ref="AC3:AC4"/>
    <mergeCell ref="AD3:AE3"/>
    <mergeCell ref="AF3:AG3"/>
    <mergeCell ref="AH3:AI3"/>
    <mergeCell ref="AJ3:AJ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I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Q25" sqref="Q25"/>
    </sheetView>
  </sheetViews>
  <sheetFormatPr baseColWidth="10" defaultRowHeight="15" x14ac:dyDescent="0.25"/>
  <cols>
    <col min="1" max="1" width="14.5703125" style="25" hidden="1" customWidth="1"/>
    <col min="2" max="2" width="23.42578125" style="26" customWidth="1"/>
    <col min="3" max="3" width="7" style="27" customWidth="1"/>
    <col min="4" max="4" width="13.7109375" style="28" customWidth="1"/>
    <col min="5" max="5" width="7.140625" style="27" customWidth="1"/>
    <col min="6" max="6" width="13.7109375" style="28" customWidth="1"/>
    <col min="7" max="7" width="6.42578125" style="27" customWidth="1"/>
    <col min="8" max="8" width="13.28515625" style="28" customWidth="1"/>
    <col min="9" max="9" width="12.5703125" style="28" customWidth="1"/>
    <col min="10" max="10" width="7.28515625" style="27" customWidth="1"/>
    <col min="11" max="11" width="13.140625" style="28" customWidth="1"/>
    <col min="12" max="12" width="6.85546875" style="27" customWidth="1"/>
    <col min="13" max="13" width="11.85546875" style="28" customWidth="1"/>
    <col min="14" max="14" width="6.5703125" style="27" customWidth="1"/>
    <col min="15" max="15" width="12.5703125" style="28" customWidth="1"/>
    <col min="16" max="16" width="12.7109375" style="28" customWidth="1"/>
    <col min="17" max="17" width="18.42578125" style="26" customWidth="1"/>
    <col min="18" max="18" width="7.28515625" style="27" customWidth="1"/>
    <col min="19" max="19" width="13.140625" style="28" customWidth="1"/>
    <col min="20" max="20" width="6.85546875" style="27" customWidth="1"/>
    <col min="21" max="21" width="11.85546875" style="28" customWidth="1"/>
    <col min="22" max="22" width="6.5703125" style="27" customWidth="1"/>
    <col min="23" max="23" width="12.5703125" style="28" customWidth="1"/>
    <col min="24" max="24" width="12.7109375" style="28" customWidth="1"/>
    <col min="25" max="25" width="6.42578125" style="27" customWidth="1"/>
    <col min="26" max="26" width="13.140625" style="28" customWidth="1"/>
    <col min="27" max="27" width="6.5703125" style="27" customWidth="1"/>
    <col min="28" max="28" width="11.85546875" style="28" customWidth="1"/>
    <col min="29" max="29" width="6.140625" style="27" customWidth="1"/>
    <col min="30" max="30" width="12.5703125" style="28" customWidth="1"/>
    <col min="31" max="32" width="12.7109375" style="28" customWidth="1"/>
    <col min="33" max="16384" width="11.42578125" style="1"/>
  </cols>
  <sheetData>
    <row r="1" spans="1:32" ht="57" customHeight="1" x14ac:dyDescent="0.25">
      <c r="A1" s="80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2" spans="1:32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3"/>
      <c r="R2" s="4"/>
      <c r="S2" s="5"/>
      <c r="T2" s="4"/>
      <c r="U2" s="5"/>
      <c r="V2" s="4"/>
      <c r="W2" s="5"/>
      <c r="X2" s="5"/>
      <c r="Y2" s="4"/>
      <c r="Z2" s="5"/>
      <c r="AA2" s="4"/>
      <c r="AB2" s="5"/>
      <c r="AC2" s="4"/>
      <c r="AD2" s="5"/>
      <c r="AE2" s="5"/>
      <c r="AF2" s="5"/>
    </row>
    <row r="3" spans="1:32" ht="21.75" customHeight="1" x14ac:dyDescent="0.25">
      <c r="A3" s="71" t="s">
        <v>0</v>
      </c>
      <c r="B3" s="82" t="s">
        <v>1</v>
      </c>
      <c r="C3" s="77" t="s">
        <v>52</v>
      </c>
      <c r="D3" s="78"/>
      <c r="E3" s="77" t="s">
        <v>53</v>
      </c>
      <c r="F3" s="78"/>
      <c r="G3" s="77" t="s">
        <v>54</v>
      </c>
      <c r="H3" s="78"/>
      <c r="I3" s="71" t="s">
        <v>55</v>
      </c>
      <c r="J3" s="77" t="s">
        <v>35</v>
      </c>
      <c r="K3" s="78"/>
      <c r="L3" s="77" t="s">
        <v>36</v>
      </c>
      <c r="M3" s="78"/>
      <c r="N3" s="77" t="s">
        <v>37</v>
      </c>
      <c r="O3" s="78"/>
      <c r="P3" s="71" t="s">
        <v>56</v>
      </c>
      <c r="Q3" s="82" t="s">
        <v>1</v>
      </c>
      <c r="R3" s="77" t="s">
        <v>57</v>
      </c>
      <c r="S3" s="78"/>
      <c r="T3" s="77" t="s">
        <v>58</v>
      </c>
      <c r="U3" s="78"/>
      <c r="V3" s="77" t="s">
        <v>59</v>
      </c>
      <c r="W3" s="78"/>
      <c r="X3" s="71" t="s">
        <v>60</v>
      </c>
      <c r="Y3" s="77" t="s">
        <v>61</v>
      </c>
      <c r="Z3" s="78"/>
      <c r="AA3" s="77" t="s">
        <v>62</v>
      </c>
      <c r="AB3" s="78"/>
      <c r="AC3" s="77" t="s">
        <v>63</v>
      </c>
      <c r="AD3" s="78"/>
      <c r="AE3" s="71" t="s">
        <v>64</v>
      </c>
      <c r="AF3" s="71" t="s">
        <v>65</v>
      </c>
    </row>
    <row r="4" spans="1:32" s="9" customFormat="1" ht="24.75" customHeight="1" x14ac:dyDescent="0.25">
      <c r="A4" s="72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9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9"/>
      <c r="Q4" s="83"/>
      <c r="R4" s="7" t="s">
        <v>2</v>
      </c>
      <c r="S4" s="8" t="s">
        <v>3</v>
      </c>
      <c r="T4" s="7" t="s">
        <v>2</v>
      </c>
      <c r="U4" s="8" t="s">
        <v>3</v>
      </c>
      <c r="V4" s="7" t="s">
        <v>2</v>
      </c>
      <c r="W4" s="8" t="s">
        <v>3</v>
      </c>
      <c r="X4" s="79"/>
      <c r="Y4" s="7" t="s">
        <v>2</v>
      </c>
      <c r="Z4" s="8" t="s">
        <v>3</v>
      </c>
      <c r="AA4" s="7" t="s">
        <v>2</v>
      </c>
      <c r="AB4" s="8" t="s">
        <v>3</v>
      </c>
      <c r="AC4" s="7" t="s">
        <v>2</v>
      </c>
      <c r="AD4" s="8" t="s">
        <v>3</v>
      </c>
      <c r="AE4" s="79"/>
      <c r="AF4" s="79"/>
    </row>
    <row r="5" spans="1:32" s="14" customFormat="1" ht="12" x14ac:dyDescent="0.2">
      <c r="A5" s="10">
        <v>30697887349</v>
      </c>
      <c r="B5" s="11" t="s">
        <v>4</v>
      </c>
      <c r="C5" s="12">
        <v>20</v>
      </c>
      <c r="D5" s="13">
        <v>548228.6</v>
      </c>
      <c r="E5" s="12">
        <v>20</v>
      </c>
      <c r="F5" s="13">
        <v>680528.6</v>
      </c>
      <c r="G5" s="12">
        <v>20</v>
      </c>
      <c r="H5" s="13">
        <v>561723.23</v>
      </c>
      <c r="I5" s="32">
        <f>+D5+F5+H5</f>
        <v>1790480.43</v>
      </c>
      <c r="J5" s="12">
        <v>20</v>
      </c>
      <c r="K5" s="13">
        <v>620013.61999999988</v>
      </c>
      <c r="L5" s="12">
        <v>20</v>
      </c>
      <c r="M5" s="13">
        <v>620013.61999999988</v>
      </c>
      <c r="N5" s="12">
        <v>20</v>
      </c>
      <c r="O5" s="13">
        <v>911020.45999999985</v>
      </c>
      <c r="P5" s="32">
        <f>+K5+M5+O5</f>
        <v>2151047.6999999997</v>
      </c>
      <c r="Q5" s="11" t="s">
        <v>4</v>
      </c>
      <c r="R5" s="12">
        <v>20</v>
      </c>
      <c r="S5" s="13">
        <v>670100.79999999993</v>
      </c>
      <c r="T5" s="12">
        <v>20</v>
      </c>
      <c r="U5" s="13">
        <v>670100.79999999993</v>
      </c>
      <c r="V5" s="12">
        <v>20</v>
      </c>
      <c r="W5" s="13">
        <v>698928.69999999984</v>
      </c>
      <c r="X5" s="32">
        <f>+S5+U5+W5</f>
        <v>2039130.2999999998</v>
      </c>
      <c r="Y5" s="12">
        <v>20</v>
      </c>
      <c r="Z5" s="13">
        <v>829110.61999999988</v>
      </c>
      <c r="AA5" s="12">
        <v>20</v>
      </c>
      <c r="AB5" s="13">
        <v>835799.46</v>
      </c>
      <c r="AC5" s="12">
        <v>20</v>
      </c>
      <c r="AD5" s="13">
        <v>1222892.26</v>
      </c>
      <c r="AE5" s="32">
        <f>+Z5+AB5+AD5</f>
        <v>2887802.34</v>
      </c>
      <c r="AF5" s="32">
        <f>+I5+P5+X5+AE5</f>
        <v>8868460.7699999996</v>
      </c>
    </row>
    <row r="6" spans="1:32" s="14" customFormat="1" ht="12" x14ac:dyDescent="0.2">
      <c r="A6" s="10">
        <v>30672543300</v>
      </c>
      <c r="B6" s="11" t="s">
        <v>5</v>
      </c>
      <c r="C6" s="12">
        <v>60</v>
      </c>
      <c r="D6" s="13">
        <v>1975955.6800000002</v>
      </c>
      <c r="E6" s="12">
        <v>60</v>
      </c>
      <c r="F6" s="13">
        <v>1977199.36</v>
      </c>
      <c r="G6" s="12">
        <v>60</v>
      </c>
      <c r="H6" s="13">
        <v>1978920.0299999998</v>
      </c>
      <c r="I6" s="32">
        <f t="shared" ref="I6:I25" si="0">+D6+F6+H6</f>
        <v>5932075.0700000003</v>
      </c>
      <c r="J6" s="12">
        <v>60</v>
      </c>
      <c r="K6" s="13">
        <v>2216923.6199999992</v>
      </c>
      <c r="L6" s="12">
        <v>68</v>
      </c>
      <c r="M6" s="13">
        <v>2386753.8499999996</v>
      </c>
      <c r="N6" s="12">
        <v>68</v>
      </c>
      <c r="O6" s="13">
        <v>3508175.0999999996</v>
      </c>
      <c r="P6" s="32">
        <f t="shared" ref="P6:P25" si="1">+K6+M6+O6</f>
        <v>8111852.5699999984</v>
      </c>
      <c r="Q6" s="11" t="s">
        <v>5</v>
      </c>
      <c r="R6" s="12">
        <v>68</v>
      </c>
      <c r="S6" s="13">
        <v>2584154.5699999984</v>
      </c>
      <c r="T6" s="12">
        <v>68</v>
      </c>
      <c r="U6" s="13">
        <v>2584154.5699999984</v>
      </c>
      <c r="V6" s="12">
        <v>68</v>
      </c>
      <c r="W6" s="13">
        <v>2684060.5099999993</v>
      </c>
      <c r="X6" s="32">
        <f t="shared" ref="X6:X25" si="2">+S6+U6+W6</f>
        <v>7852369.6499999966</v>
      </c>
      <c r="Y6" s="12">
        <v>68</v>
      </c>
      <c r="Z6" s="13">
        <v>3067809.859999998</v>
      </c>
      <c r="AA6" s="12">
        <v>68</v>
      </c>
      <c r="AB6" s="13">
        <v>3065552.3399999985</v>
      </c>
      <c r="AC6" s="12">
        <v>68</v>
      </c>
      <c r="AD6" s="13">
        <v>4619111.82</v>
      </c>
      <c r="AE6" s="32">
        <f t="shared" ref="AE6:AE25" si="3">+Z6+AB6+AD6</f>
        <v>10752474.019999996</v>
      </c>
      <c r="AF6" s="32">
        <f t="shared" ref="AF6:AF25" si="4">+I6+P6+X6+AE6</f>
        <v>32648771.309999991</v>
      </c>
    </row>
    <row r="7" spans="1:32" s="14" customFormat="1" ht="12" x14ac:dyDescent="0.2">
      <c r="A7" s="10">
        <v>30672610423</v>
      </c>
      <c r="B7" s="11" t="s">
        <v>6</v>
      </c>
      <c r="C7" s="12">
        <v>39</v>
      </c>
      <c r="D7" s="13">
        <v>1082762.8700000001</v>
      </c>
      <c r="E7" s="12">
        <v>39</v>
      </c>
      <c r="F7" s="13">
        <v>1094638.46</v>
      </c>
      <c r="G7" s="12">
        <v>39</v>
      </c>
      <c r="H7" s="13">
        <v>1094203.55</v>
      </c>
      <c r="I7" s="32">
        <f t="shared" si="0"/>
        <v>3271604.88</v>
      </c>
      <c r="J7" s="12">
        <v>39</v>
      </c>
      <c r="K7" s="13">
        <v>1201799.1699999997</v>
      </c>
      <c r="L7" s="12">
        <v>39</v>
      </c>
      <c r="M7" s="13">
        <v>1204518.0499999998</v>
      </c>
      <c r="N7" s="12">
        <v>39</v>
      </c>
      <c r="O7" s="13">
        <v>1807070.4099999995</v>
      </c>
      <c r="P7" s="32">
        <f t="shared" si="1"/>
        <v>4213387.629999999</v>
      </c>
      <c r="Q7" s="11" t="s">
        <v>6</v>
      </c>
      <c r="R7" s="12">
        <v>48</v>
      </c>
      <c r="S7" s="13">
        <v>1586766.1899999997</v>
      </c>
      <c r="T7" s="12">
        <v>48</v>
      </c>
      <c r="U7" s="13">
        <v>1582979.3</v>
      </c>
      <c r="V7" s="12">
        <v>48</v>
      </c>
      <c r="W7" s="13">
        <v>1582614.8499999999</v>
      </c>
      <c r="X7" s="32">
        <f t="shared" si="2"/>
        <v>4752360.34</v>
      </c>
      <c r="Y7" s="12">
        <v>48</v>
      </c>
      <c r="Z7" s="13">
        <v>1788270.2300000004</v>
      </c>
      <c r="AA7" s="12">
        <v>48</v>
      </c>
      <c r="AB7" s="13">
        <v>1925392.3099999998</v>
      </c>
      <c r="AC7" s="12">
        <v>52</v>
      </c>
      <c r="AD7" s="13">
        <v>3236416.1799999992</v>
      </c>
      <c r="AE7" s="32">
        <f t="shared" si="3"/>
        <v>6950078.7199999988</v>
      </c>
      <c r="AF7" s="32">
        <f t="shared" si="4"/>
        <v>19187431.569999997</v>
      </c>
    </row>
    <row r="8" spans="1:32" s="14" customFormat="1" ht="12" x14ac:dyDescent="0.2">
      <c r="A8" s="10">
        <v>30702439783</v>
      </c>
      <c r="B8" s="11" t="s">
        <v>7</v>
      </c>
      <c r="C8" s="12">
        <v>10</v>
      </c>
      <c r="D8" s="13">
        <v>361042.9</v>
      </c>
      <c r="E8" s="12">
        <v>10</v>
      </c>
      <c r="F8" s="13">
        <v>361042.9</v>
      </c>
      <c r="G8" s="12">
        <v>10</v>
      </c>
      <c r="H8" s="13">
        <v>361042.9</v>
      </c>
      <c r="I8" s="32">
        <f t="shared" si="0"/>
        <v>1083128.7000000002</v>
      </c>
      <c r="J8" s="12">
        <v>10</v>
      </c>
      <c r="K8" s="13">
        <v>401226.97</v>
      </c>
      <c r="L8" s="12">
        <v>10</v>
      </c>
      <c r="M8" s="13">
        <v>402339.33999999997</v>
      </c>
      <c r="N8" s="12">
        <v>10</v>
      </c>
      <c r="O8" s="13">
        <v>603509.01</v>
      </c>
      <c r="P8" s="32">
        <f t="shared" si="1"/>
        <v>1407075.3199999998</v>
      </c>
      <c r="Q8" s="11" t="s">
        <v>7</v>
      </c>
      <c r="R8" s="12">
        <v>10</v>
      </c>
      <c r="S8" s="13">
        <v>438429.19000000006</v>
      </c>
      <c r="T8" s="12">
        <v>10</v>
      </c>
      <c r="U8" s="13">
        <v>440049.45</v>
      </c>
      <c r="V8" s="12">
        <v>10</v>
      </c>
      <c r="W8" s="13">
        <v>443228.18000000005</v>
      </c>
      <c r="X8" s="32">
        <f t="shared" si="2"/>
        <v>1321706.8200000003</v>
      </c>
      <c r="Y8" s="12">
        <v>10</v>
      </c>
      <c r="Z8" s="13">
        <v>507137.32999999996</v>
      </c>
      <c r="AA8" s="12">
        <v>10</v>
      </c>
      <c r="AB8" s="13">
        <v>507137.32999999996</v>
      </c>
      <c r="AC8" s="12">
        <v>11</v>
      </c>
      <c r="AD8" s="13">
        <v>751092.25000000012</v>
      </c>
      <c r="AE8" s="32">
        <f t="shared" si="3"/>
        <v>1765366.9100000001</v>
      </c>
      <c r="AF8" s="32">
        <f t="shared" si="4"/>
        <v>5577277.75</v>
      </c>
    </row>
    <row r="9" spans="1:32" s="14" customFormat="1" ht="12" x14ac:dyDescent="0.2">
      <c r="A9" s="10">
        <v>30672652738</v>
      </c>
      <c r="B9" s="11" t="s">
        <v>8</v>
      </c>
      <c r="C9" s="12">
        <v>26</v>
      </c>
      <c r="D9" s="13">
        <v>866579.31999999983</v>
      </c>
      <c r="E9" s="12">
        <v>26</v>
      </c>
      <c r="F9" s="13">
        <v>848428.2699999999</v>
      </c>
      <c r="G9" s="12">
        <v>26</v>
      </c>
      <c r="H9" s="13">
        <v>848428.2699999999</v>
      </c>
      <c r="I9" s="32">
        <f t="shared" si="0"/>
        <v>2563435.86</v>
      </c>
      <c r="J9" s="12">
        <v>26</v>
      </c>
      <c r="K9" s="13">
        <v>943051.97999999986</v>
      </c>
      <c r="L9" s="12">
        <v>26</v>
      </c>
      <c r="M9" s="13">
        <v>943051.97999999986</v>
      </c>
      <c r="N9" s="12">
        <v>26</v>
      </c>
      <c r="O9" s="13">
        <v>1422721.12</v>
      </c>
      <c r="P9" s="32">
        <f t="shared" si="1"/>
        <v>3308825.08</v>
      </c>
      <c r="Q9" s="11" t="s">
        <v>8</v>
      </c>
      <c r="R9" s="12">
        <v>26</v>
      </c>
      <c r="S9" s="13">
        <v>1039157.44</v>
      </c>
      <c r="T9" s="12">
        <v>26</v>
      </c>
      <c r="U9" s="13">
        <v>1041449.4100000001</v>
      </c>
      <c r="V9" s="12">
        <v>26</v>
      </c>
      <c r="W9" s="13">
        <v>1091019.0699999998</v>
      </c>
      <c r="X9" s="32">
        <f t="shared" si="2"/>
        <v>3171625.92</v>
      </c>
      <c r="Y9" s="12">
        <v>26</v>
      </c>
      <c r="Z9" s="13">
        <v>1236354.5400000003</v>
      </c>
      <c r="AA9" s="12">
        <v>26</v>
      </c>
      <c r="AB9" s="13">
        <v>1236354.5400000003</v>
      </c>
      <c r="AC9" s="12">
        <v>26</v>
      </c>
      <c r="AD9" s="13">
        <v>1898141.8500000003</v>
      </c>
      <c r="AE9" s="32">
        <f t="shared" si="3"/>
        <v>4370850.9300000006</v>
      </c>
      <c r="AF9" s="32">
        <f t="shared" si="4"/>
        <v>13414737.789999999</v>
      </c>
    </row>
    <row r="10" spans="1:32" s="14" customFormat="1" ht="12" x14ac:dyDescent="0.2">
      <c r="A10" s="10">
        <v>30672560841</v>
      </c>
      <c r="B10" s="11" t="s">
        <v>9</v>
      </c>
      <c r="C10" s="12">
        <v>61</v>
      </c>
      <c r="D10" s="13">
        <v>2045828.72</v>
      </c>
      <c r="E10" s="12">
        <v>61</v>
      </c>
      <c r="F10" s="13">
        <v>2048265.9899999998</v>
      </c>
      <c r="G10" s="12">
        <v>61</v>
      </c>
      <c r="H10" s="13">
        <v>2037042.1300000001</v>
      </c>
      <c r="I10" s="32">
        <f t="shared" si="0"/>
        <v>6131136.8399999999</v>
      </c>
      <c r="J10" s="12">
        <v>61</v>
      </c>
      <c r="K10" s="13">
        <v>2277585.4800000004</v>
      </c>
      <c r="L10" s="12">
        <v>61</v>
      </c>
      <c r="M10" s="13">
        <v>2278372.7700000005</v>
      </c>
      <c r="N10" s="12">
        <v>61</v>
      </c>
      <c r="O10" s="13">
        <v>3417559.149999999</v>
      </c>
      <c r="P10" s="32">
        <f t="shared" si="1"/>
        <v>7973517.4000000004</v>
      </c>
      <c r="Q10" s="11" t="s">
        <v>9</v>
      </c>
      <c r="R10" s="12">
        <v>61</v>
      </c>
      <c r="S10" s="13">
        <v>2487676.9800000004</v>
      </c>
      <c r="T10" s="12">
        <v>61</v>
      </c>
      <c r="U10" s="13">
        <v>2487676.9800000004</v>
      </c>
      <c r="V10" s="12">
        <v>61</v>
      </c>
      <c r="W10" s="13">
        <v>2489014.4199999995</v>
      </c>
      <c r="X10" s="32">
        <f t="shared" si="2"/>
        <v>7464368.3800000008</v>
      </c>
      <c r="Y10" s="12">
        <v>61</v>
      </c>
      <c r="Z10" s="13">
        <v>2844926.8499999992</v>
      </c>
      <c r="AA10" s="12">
        <v>61</v>
      </c>
      <c r="AB10" s="13">
        <v>2846034.7299999995</v>
      </c>
      <c r="AC10" s="12">
        <v>63</v>
      </c>
      <c r="AD10" s="13">
        <v>4269052.3</v>
      </c>
      <c r="AE10" s="32">
        <f t="shared" si="3"/>
        <v>9960013.879999999</v>
      </c>
      <c r="AF10" s="32">
        <f t="shared" si="4"/>
        <v>31529036.5</v>
      </c>
    </row>
    <row r="11" spans="1:32" s="14" customFormat="1" ht="12" x14ac:dyDescent="0.2">
      <c r="A11" s="10">
        <v>30672610733</v>
      </c>
      <c r="B11" s="11" t="s">
        <v>10</v>
      </c>
      <c r="C11" s="12">
        <v>42</v>
      </c>
      <c r="D11" s="13">
        <v>1271941.1500000004</v>
      </c>
      <c r="E11" s="12">
        <v>42</v>
      </c>
      <c r="F11" s="13">
        <v>1272135.7600000002</v>
      </c>
      <c r="G11" s="12">
        <v>42</v>
      </c>
      <c r="H11" s="13">
        <v>1272538.7800000003</v>
      </c>
      <c r="I11" s="32">
        <f t="shared" si="0"/>
        <v>3816615.6900000009</v>
      </c>
      <c r="J11" s="12">
        <v>42</v>
      </c>
      <c r="K11" s="13">
        <v>1414389.29</v>
      </c>
      <c r="L11" s="12">
        <v>42</v>
      </c>
      <c r="M11" s="13">
        <v>1415581.3300000003</v>
      </c>
      <c r="N11" s="12">
        <v>42</v>
      </c>
      <c r="O11" s="13">
        <v>2144630.81</v>
      </c>
      <c r="P11" s="32">
        <f t="shared" si="1"/>
        <v>4974601.43</v>
      </c>
      <c r="Q11" s="11" t="s">
        <v>10</v>
      </c>
      <c r="R11" s="12">
        <v>42</v>
      </c>
      <c r="S11" s="13">
        <v>1545357.2000000002</v>
      </c>
      <c r="T11" s="12">
        <v>42</v>
      </c>
      <c r="U11" s="13">
        <v>1545845.2700000003</v>
      </c>
      <c r="V11" s="12">
        <v>42</v>
      </c>
      <c r="W11" s="13">
        <v>1546569.01</v>
      </c>
      <c r="X11" s="32">
        <f t="shared" si="2"/>
        <v>4637771.4800000004</v>
      </c>
      <c r="Y11" s="12">
        <v>42</v>
      </c>
      <c r="Z11" s="13">
        <v>1767225.1799999995</v>
      </c>
      <c r="AA11" s="12">
        <v>42</v>
      </c>
      <c r="AB11" s="13">
        <v>1767763.7199999995</v>
      </c>
      <c r="AC11" s="12">
        <v>42</v>
      </c>
      <c r="AD11" s="13">
        <v>2696910.97</v>
      </c>
      <c r="AE11" s="32">
        <f t="shared" si="3"/>
        <v>6231899.8699999992</v>
      </c>
      <c r="AF11" s="32">
        <f t="shared" si="4"/>
        <v>19660888.469999999</v>
      </c>
    </row>
    <row r="12" spans="1:32" s="14" customFormat="1" ht="12" x14ac:dyDescent="0.2">
      <c r="A12" s="10">
        <v>30672595955</v>
      </c>
      <c r="B12" s="11" t="s">
        <v>11</v>
      </c>
      <c r="C12" s="12">
        <v>21</v>
      </c>
      <c r="D12" s="13">
        <v>684532.27999999991</v>
      </c>
      <c r="E12" s="12">
        <v>21</v>
      </c>
      <c r="F12" s="13">
        <v>684532.27999999991</v>
      </c>
      <c r="G12" s="12">
        <v>21</v>
      </c>
      <c r="H12" s="13">
        <v>684532.27999999991</v>
      </c>
      <c r="I12" s="32">
        <f t="shared" si="0"/>
        <v>2053596.8399999999</v>
      </c>
      <c r="J12" s="12">
        <v>21</v>
      </c>
      <c r="K12" s="13">
        <v>757235.33999999985</v>
      </c>
      <c r="L12" s="12">
        <v>21</v>
      </c>
      <c r="M12" s="13">
        <v>754047.11999999976</v>
      </c>
      <c r="N12" s="12">
        <v>21</v>
      </c>
      <c r="O12" s="13">
        <v>1136931.8400000001</v>
      </c>
      <c r="P12" s="32">
        <f t="shared" si="1"/>
        <v>2648214.2999999998</v>
      </c>
      <c r="Q12" s="11" t="s">
        <v>11</v>
      </c>
      <c r="R12" s="12">
        <v>21</v>
      </c>
      <c r="S12" s="13">
        <v>840583.61999999988</v>
      </c>
      <c r="T12" s="12">
        <v>21</v>
      </c>
      <c r="U12" s="13">
        <v>840583.61999999988</v>
      </c>
      <c r="V12" s="12">
        <v>21</v>
      </c>
      <c r="W12" s="13">
        <v>840836</v>
      </c>
      <c r="X12" s="32">
        <f t="shared" si="2"/>
        <v>2522003.2399999998</v>
      </c>
      <c r="Y12" s="12">
        <v>21</v>
      </c>
      <c r="Z12" s="13">
        <v>966940.12000000023</v>
      </c>
      <c r="AA12" s="12">
        <v>21</v>
      </c>
      <c r="AB12" s="13">
        <v>966940.12000000023</v>
      </c>
      <c r="AC12" s="12">
        <v>21</v>
      </c>
      <c r="AD12" s="13">
        <v>1535228.4100000001</v>
      </c>
      <c r="AE12" s="32">
        <f t="shared" si="3"/>
        <v>3469108.6500000004</v>
      </c>
      <c r="AF12" s="32">
        <f t="shared" si="4"/>
        <v>10692923.029999999</v>
      </c>
    </row>
    <row r="13" spans="1:32" s="14" customFormat="1" ht="12" x14ac:dyDescent="0.2">
      <c r="A13" s="10">
        <v>30672625714</v>
      </c>
      <c r="B13" s="11" t="s">
        <v>12</v>
      </c>
      <c r="C13" s="12">
        <v>59</v>
      </c>
      <c r="D13" s="13">
        <v>1825519.5900000008</v>
      </c>
      <c r="E13" s="12">
        <v>59</v>
      </c>
      <c r="F13" s="13">
        <v>1823832.8800000006</v>
      </c>
      <c r="G13" s="12">
        <v>71</v>
      </c>
      <c r="H13" s="13">
        <v>1992659.5900000008</v>
      </c>
      <c r="I13" s="32">
        <f t="shared" si="0"/>
        <v>5642012.0600000024</v>
      </c>
      <c r="J13" s="12">
        <v>71</v>
      </c>
      <c r="K13" s="13">
        <v>2308029.9699999997</v>
      </c>
      <c r="L13" s="12">
        <v>71</v>
      </c>
      <c r="M13" s="13">
        <v>2308919.8499999996</v>
      </c>
      <c r="N13" s="12">
        <v>71</v>
      </c>
      <c r="O13" s="13">
        <v>3410000.589999998</v>
      </c>
      <c r="P13" s="32">
        <f t="shared" si="1"/>
        <v>8026950.4099999974</v>
      </c>
      <c r="Q13" s="11" t="s">
        <v>12</v>
      </c>
      <c r="R13" s="12">
        <v>71</v>
      </c>
      <c r="S13" s="13">
        <v>2517328.1399999992</v>
      </c>
      <c r="T13" s="12">
        <v>71</v>
      </c>
      <c r="U13" s="13">
        <v>2518055.4299999988</v>
      </c>
      <c r="V13" s="12">
        <v>71</v>
      </c>
      <c r="W13" s="13">
        <v>2518055.4299999988</v>
      </c>
      <c r="X13" s="32">
        <f t="shared" si="2"/>
        <v>7553438.9999999972</v>
      </c>
      <c r="Y13" s="12">
        <v>71</v>
      </c>
      <c r="Z13" s="13">
        <v>2877764.5399999982</v>
      </c>
      <c r="AA13" s="12">
        <v>71</v>
      </c>
      <c r="AB13" s="13">
        <v>2912092.0099999984</v>
      </c>
      <c r="AC13" s="12">
        <v>72</v>
      </c>
      <c r="AD13" s="13">
        <v>4478851.63</v>
      </c>
      <c r="AE13" s="32">
        <f t="shared" si="3"/>
        <v>10268708.179999996</v>
      </c>
      <c r="AF13" s="32">
        <f t="shared" si="4"/>
        <v>31491109.649999991</v>
      </c>
    </row>
    <row r="14" spans="1:32" s="14" customFormat="1" ht="12" x14ac:dyDescent="0.2">
      <c r="A14" s="10">
        <v>30710971958</v>
      </c>
      <c r="B14" s="11" t="s">
        <v>13</v>
      </c>
      <c r="C14" s="12">
        <v>26</v>
      </c>
      <c r="D14" s="13">
        <v>820670.59999999963</v>
      </c>
      <c r="E14" s="12">
        <v>26</v>
      </c>
      <c r="F14" s="13">
        <v>1004168.8299999998</v>
      </c>
      <c r="G14" s="12">
        <v>26</v>
      </c>
      <c r="H14" s="13">
        <v>829593.62999999966</v>
      </c>
      <c r="I14" s="32">
        <f t="shared" si="0"/>
        <v>2654433.0599999991</v>
      </c>
      <c r="J14" s="12">
        <v>26</v>
      </c>
      <c r="K14" s="13">
        <v>920035.07000000007</v>
      </c>
      <c r="L14" s="12">
        <v>26</v>
      </c>
      <c r="M14" s="13">
        <v>915036.19000000006</v>
      </c>
      <c r="N14" s="12">
        <v>26</v>
      </c>
      <c r="O14" s="13">
        <v>1372440.6399999994</v>
      </c>
      <c r="P14" s="32">
        <f t="shared" si="1"/>
        <v>3207511.8999999994</v>
      </c>
      <c r="Q14" s="11" t="s">
        <v>13</v>
      </c>
      <c r="R14" s="12">
        <v>26</v>
      </c>
      <c r="S14" s="13">
        <v>997906.03</v>
      </c>
      <c r="T14" s="12">
        <v>26</v>
      </c>
      <c r="U14" s="13">
        <v>999483.53</v>
      </c>
      <c r="V14" s="12">
        <v>26</v>
      </c>
      <c r="W14" s="13">
        <v>1045047.3400000001</v>
      </c>
      <c r="X14" s="32">
        <f t="shared" si="2"/>
        <v>3042436.9000000004</v>
      </c>
      <c r="Y14" s="12">
        <v>26</v>
      </c>
      <c r="Z14" s="13">
        <v>1131017.8099999998</v>
      </c>
      <c r="AA14" s="12">
        <v>25</v>
      </c>
      <c r="AB14" s="13">
        <v>1118785.5099999998</v>
      </c>
      <c r="AC14" s="12">
        <v>26</v>
      </c>
      <c r="AD14" s="13">
        <v>1730348.6600000006</v>
      </c>
      <c r="AE14" s="32">
        <f t="shared" si="3"/>
        <v>3980151.98</v>
      </c>
      <c r="AF14" s="32">
        <f t="shared" si="4"/>
        <v>12884533.84</v>
      </c>
    </row>
    <row r="15" spans="1:32" s="14" customFormat="1" ht="12" x14ac:dyDescent="0.2">
      <c r="A15" s="10">
        <v>30672852060</v>
      </c>
      <c r="B15" s="11" t="s">
        <v>14</v>
      </c>
      <c r="C15" s="12">
        <v>47</v>
      </c>
      <c r="D15" s="13">
        <v>1425749.2699999998</v>
      </c>
      <c r="E15" s="12">
        <v>47</v>
      </c>
      <c r="F15" s="13">
        <v>1421734.9699999995</v>
      </c>
      <c r="G15" s="12">
        <v>47</v>
      </c>
      <c r="H15" s="13">
        <v>1405231.9099999997</v>
      </c>
      <c r="I15" s="32">
        <f t="shared" si="0"/>
        <v>4252716.1499999985</v>
      </c>
      <c r="J15" s="12">
        <v>46</v>
      </c>
      <c r="K15" s="13">
        <v>1545414.0199999998</v>
      </c>
      <c r="L15" s="12">
        <v>46</v>
      </c>
      <c r="M15" s="13">
        <v>1547249.4499999995</v>
      </c>
      <c r="N15" s="12">
        <v>46</v>
      </c>
      <c r="O15" s="13">
        <v>2321893.5599999991</v>
      </c>
      <c r="P15" s="32">
        <f t="shared" si="1"/>
        <v>5414557.0299999984</v>
      </c>
      <c r="Q15" s="11" t="s">
        <v>14</v>
      </c>
      <c r="R15" s="12">
        <v>46</v>
      </c>
      <c r="S15" s="13">
        <v>1687578.9599999995</v>
      </c>
      <c r="T15" s="12">
        <v>46</v>
      </c>
      <c r="U15" s="13">
        <v>1748377.7399999991</v>
      </c>
      <c r="V15" s="12">
        <v>46</v>
      </c>
      <c r="W15" s="13">
        <v>1748377.7399999991</v>
      </c>
      <c r="X15" s="32">
        <f t="shared" si="2"/>
        <v>5184334.4399999976</v>
      </c>
      <c r="Y15" s="12">
        <v>46</v>
      </c>
      <c r="Z15" s="13">
        <v>2001246.7200000004</v>
      </c>
      <c r="AA15" s="12">
        <v>46</v>
      </c>
      <c r="AB15" s="13">
        <v>2000420.1600000001</v>
      </c>
      <c r="AC15" s="12">
        <v>46</v>
      </c>
      <c r="AD15" s="13">
        <v>3074688.9499999997</v>
      </c>
      <c r="AE15" s="32">
        <f t="shared" si="3"/>
        <v>7076355.8300000001</v>
      </c>
      <c r="AF15" s="32">
        <f t="shared" si="4"/>
        <v>21927963.449999996</v>
      </c>
    </row>
    <row r="16" spans="1:32" s="14" customFormat="1" ht="12" x14ac:dyDescent="0.2">
      <c r="A16" s="10">
        <v>30672623118</v>
      </c>
      <c r="B16" s="11" t="s">
        <v>15</v>
      </c>
      <c r="C16" s="12">
        <v>22</v>
      </c>
      <c r="D16" s="13">
        <v>689020.37000000011</v>
      </c>
      <c r="E16" s="12">
        <v>22</v>
      </c>
      <c r="F16" s="13">
        <v>689746.66000000015</v>
      </c>
      <c r="G16" s="12">
        <v>22</v>
      </c>
      <c r="H16" s="13">
        <v>689746.66000000015</v>
      </c>
      <c r="I16" s="32">
        <f t="shared" si="0"/>
        <v>2068513.6900000004</v>
      </c>
      <c r="J16" s="12">
        <v>22</v>
      </c>
      <c r="K16" s="13">
        <v>765919.05000000028</v>
      </c>
      <c r="L16" s="12">
        <v>22</v>
      </c>
      <c r="M16" s="13">
        <v>765919.05000000028</v>
      </c>
      <c r="N16" s="12">
        <v>22</v>
      </c>
      <c r="O16" s="13">
        <v>1149169.5399999998</v>
      </c>
      <c r="P16" s="32">
        <f t="shared" si="1"/>
        <v>2681007.6400000006</v>
      </c>
      <c r="Q16" s="11" t="s">
        <v>15</v>
      </c>
      <c r="R16" s="12">
        <v>22</v>
      </c>
      <c r="S16" s="13">
        <v>834348.1</v>
      </c>
      <c r="T16" s="12">
        <v>22</v>
      </c>
      <c r="U16" s="13">
        <v>834348.1</v>
      </c>
      <c r="V16" s="12">
        <v>22</v>
      </c>
      <c r="W16" s="13">
        <v>834827.02</v>
      </c>
      <c r="X16" s="32">
        <f t="shared" si="2"/>
        <v>2503523.2199999997</v>
      </c>
      <c r="Y16" s="12">
        <v>22</v>
      </c>
      <c r="Z16" s="13">
        <v>952997.42999999993</v>
      </c>
      <c r="AA16" s="12">
        <v>22</v>
      </c>
      <c r="AB16" s="13">
        <v>1015429.8400000001</v>
      </c>
      <c r="AC16" s="12">
        <v>21</v>
      </c>
      <c r="AD16" s="13">
        <v>1352022.0999999999</v>
      </c>
      <c r="AE16" s="32">
        <f t="shared" si="3"/>
        <v>3320449.37</v>
      </c>
      <c r="AF16" s="32">
        <f t="shared" si="4"/>
        <v>10573493.920000002</v>
      </c>
    </row>
    <row r="17" spans="1:32" s="14" customFormat="1" ht="12" x14ac:dyDescent="0.2">
      <c r="A17" s="10">
        <v>33672581589</v>
      </c>
      <c r="B17" s="11" t="s">
        <v>16</v>
      </c>
      <c r="C17" s="12">
        <v>26</v>
      </c>
      <c r="D17" s="13">
        <v>860282.5</v>
      </c>
      <c r="E17" s="12">
        <v>27</v>
      </c>
      <c r="F17" s="13">
        <v>888930.69</v>
      </c>
      <c r="G17" s="12">
        <v>27</v>
      </c>
      <c r="H17" s="13">
        <v>840317.2</v>
      </c>
      <c r="I17" s="32">
        <f t="shared" si="0"/>
        <v>2589530.3899999997</v>
      </c>
      <c r="J17" s="12">
        <v>26</v>
      </c>
      <c r="K17" s="13">
        <v>918175.1100000001</v>
      </c>
      <c r="L17" s="12">
        <v>26</v>
      </c>
      <c r="M17" s="13">
        <v>918215.1100000001</v>
      </c>
      <c r="N17" s="12">
        <v>26</v>
      </c>
      <c r="O17" s="13">
        <v>1365369.6</v>
      </c>
      <c r="P17" s="32">
        <f t="shared" si="1"/>
        <v>3201759.8200000003</v>
      </c>
      <c r="Q17" s="11" t="s">
        <v>16</v>
      </c>
      <c r="R17" s="12">
        <v>26</v>
      </c>
      <c r="S17" s="13">
        <v>995508.61</v>
      </c>
      <c r="T17" s="12">
        <v>26</v>
      </c>
      <c r="U17" s="13">
        <v>1012347.5399999999</v>
      </c>
      <c r="V17" s="12">
        <v>26</v>
      </c>
      <c r="W17" s="13">
        <v>1051325.03</v>
      </c>
      <c r="X17" s="32">
        <f t="shared" si="2"/>
        <v>3059181.1799999997</v>
      </c>
      <c r="Y17" s="12">
        <v>26</v>
      </c>
      <c r="Z17" s="13">
        <v>1192953.0500000003</v>
      </c>
      <c r="AA17" s="12">
        <v>26</v>
      </c>
      <c r="AB17" s="13">
        <v>1192015.5500000003</v>
      </c>
      <c r="AC17" s="12">
        <v>26</v>
      </c>
      <c r="AD17" s="13">
        <v>1776539.0200000005</v>
      </c>
      <c r="AE17" s="32">
        <f t="shared" si="3"/>
        <v>4161507.620000001</v>
      </c>
      <c r="AF17" s="32">
        <f t="shared" si="4"/>
        <v>13011979.010000002</v>
      </c>
    </row>
    <row r="18" spans="1:32" s="14" customFormat="1" ht="12" x14ac:dyDescent="0.2">
      <c r="A18" s="10">
        <v>30710623674</v>
      </c>
      <c r="B18" s="11" t="s">
        <v>17</v>
      </c>
      <c r="C18" s="12">
        <v>50</v>
      </c>
      <c r="D18" s="13">
        <v>1439363.3599999996</v>
      </c>
      <c r="E18" s="12">
        <v>50</v>
      </c>
      <c r="F18" s="13">
        <v>1439363.3599999996</v>
      </c>
      <c r="G18" s="12">
        <v>50</v>
      </c>
      <c r="H18" s="13">
        <v>1439583.1999999997</v>
      </c>
      <c r="I18" s="32">
        <f t="shared" si="0"/>
        <v>4318309.919999999</v>
      </c>
      <c r="J18" s="12">
        <v>50</v>
      </c>
      <c r="K18" s="13">
        <v>1599426.5599999994</v>
      </c>
      <c r="L18" s="12">
        <v>50</v>
      </c>
      <c r="M18" s="13">
        <v>1599426.5599999994</v>
      </c>
      <c r="N18" s="12">
        <v>50</v>
      </c>
      <c r="O18" s="13">
        <v>2399139.9800000004</v>
      </c>
      <c r="P18" s="32">
        <f t="shared" si="1"/>
        <v>5597993.0999999996</v>
      </c>
      <c r="Q18" s="11" t="s">
        <v>17</v>
      </c>
      <c r="R18" s="12">
        <v>50</v>
      </c>
      <c r="S18" s="13">
        <v>1748079.4699999993</v>
      </c>
      <c r="T18" s="12">
        <v>50</v>
      </c>
      <c r="U18" s="13">
        <v>1786895.7299999993</v>
      </c>
      <c r="V18" s="12">
        <v>50</v>
      </c>
      <c r="W18" s="13">
        <v>1787463.2399999993</v>
      </c>
      <c r="X18" s="32">
        <f t="shared" si="2"/>
        <v>5322438.4399999976</v>
      </c>
      <c r="Y18" s="12">
        <v>50</v>
      </c>
      <c r="Z18" s="13">
        <v>2072615.0799999998</v>
      </c>
      <c r="AA18" s="12">
        <v>50</v>
      </c>
      <c r="AB18" s="13">
        <v>2072615.0799999998</v>
      </c>
      <c r="AC18" s="12">
        <v>50</v>
      </c>
      <c r="AD18" s="13">
        <v>3109418.8400000003</v>
      </c>
      <c r="AE18" s="32">
        <f t="shared" si="3"/>
        <v>7254649</v>
      </c>
      <c r="AF18" s="32">
        <f t="shared" si="4"/>
        <v>22493390.459999997</v>
      </c>
    </row>
    <row r="19" spans="1:32" s="14" customFormat="1" ht="12" x14ac:dyDescent="0.2">
      <c r="A19" s="10">
        <v>30672576292</v>
      </c>
      <c r="B19" s="11" t="s">
        <v>18</v>
      </c>
      <c r="C19" s="12">
        <v>54</v>
      </c>
      <c r="D19" s="13">
        <v>1970418.6300000006</v>
      </c>
      <c r="E19" s="12">
        <v>54</v>
      </c>
      <c r="F19" s="13">
        <v>1970418.6300000006</v>
      </c>
      <c r="G19" s="12">
        <v>54</v>
      </c>
      <c r="H19" s="13">
        <v>1970683.7700000007</v>
      </c>
      <c r="I19" s="32">
        <f t="shared" si="0"/>
        <v>5911521.0300000021</v>
      </c>
      <c r="J19" s="12">
        <v>54</v>
      </c>
      <c r="K19" s="13">
        <v>2238381.3999999994</v>
      </c>
      <c r="L19" s="12">
        <v>54</v>
      </c>
      <c r="M19" s="13">
        <v>2196467.2899999996</v>
      </c>
      <c r="N19" s="12">
        <v>54</v>
      </c>
      <c r="O19" s="13">
        <v>3292752.1700000013</v>
      </c>
      <c r="P19" s="32">
        <f t="shared" si="1"/>
        <v>7727600.8600000013</v>
      </c>
      <c r="Q19" s="11" t="s">
        <v>18</v>
      </c>
      <c r="R19" s="12">
        <v>53</v>
      </c>
      <c r="S19" s="13">
        <v>2317082</v>
      </c>
      <c r="T19" s="12">
        <v>52</v>
      </c>
      <c r="U19" s="13">
        <v>2261252.1599999992</v>
      </c>
      <c r="V19" s="12">
        <v>51</v>
      </c>
      <c r="W19" s="13">
        <v>2298310.54</v>
      </c>
      <c r="X19" s="32">
        <f t="shared" si="2"/>
        <v>6876644.6999999993</v>
      </c>
      <c r="Y19" s="12">
        <v>51</v>
      </c>
      <c r="Z19" s="13">
        <v>2625287.1500000004</v>
      </c>
      <c r="AA19" s="12">
        <v>51</v>
      </c>
      <c r="AB19" s="13">
        <v>2648190.6100000008</v>
      </c>
      <c r="AC19" s="12">
        <v>50</v>
      </c>
      <c r="AD19" s="13">
        <v>2560715.9700000007</v>
      </c>
      <c r="AE19" s="32">
        <f t="shared" si="3"/>
        <v>7834193.7300000023</v>
      </c>
      <c r="AF19" s="32">
        <f t="shared" si="4"/>
        <v>28349960.320000008</v>
      </c>
    </row>
    <row r="20" spans="1:32" s="14" customFormat="1" ht="12" x14ac:dyDescent="0.2">
      <c r="A20" s="10">
        <v>30672577809</v>
      </c>
      <c r="B20" s="11" t="s">
        <v>19</v>
      </c>
      <c r="C20" s="12">
        <v>22</v>
      </c>
      <c r="D20" s="13">
        <v>683229.7300000001</v>
      </c>
      <c r="E20" s="12">
        <v>22</v>
      </c>
      <c r="F20" s="13">
        <v>683436.34000000008</v>
      </c>
      <c r="G20" s="12">
        <v>22</v>
      </c>
      <c r="H20" s="13">
        <v>683436.34000000008</v>
      </c>
      <c r="I20" s="32">
        <f t="shared" si="0"/>
        <v>2050102.4100000004</v>
      </c>
      <c r="J20" s="12">
        <v>22</v>
      </c>
      <c r="K20" s="13">
        <v>754029.47000000009</v>
      </c>
      <c r="L20" s="12">
        <v>22</v>
      </c>
      <c r="M20" s="13">
        <v>754029.47000000009</v>
      </c>
      <c r="N20" s="12">
        <v>22</v>
      </c>
      <c r="O20" s="13">
        <v>1131044.29</v>
      </c>
      <c r="P20" s="32">
        <f t="shared" si="1"/>
        <v>2639103.2300000004</v>
      </c>
      <c r="Q20" s="11" t="s">
        <v>19</v>
      </c>
      <c r="R20" s="12">
        <v>22</v>
      </c>
      <c r="S20" s="13">
        <v>826535.55999999994</v>
      </c>
      <c r="T20" s="12">
        <v>22</v>
      </c>
      <c r="U20" s="13">
        <v>827292.70999999985</v>
      </c>
      <c r="V20" s="12">
        <v>21</v>
      </c>
      <c r="W20" s="13">
        <v>787624.03999999992</v>
      </c>
      <c r="X20" s="32">
        <f t="shared" si="2"/>
        <v>2441452.3099999996</v>
      </c>
      <c r="Y20" s="12">
        <v>21</v>
      </c>
      <c r="Z20" s="13">
        <v>900956.60000000009</v>
      </c>
      <c r="AA20" s="12">
        <v>21</v>
      </c>
      <c r="AB20" s="13">
        <v>900956.60000000009</v>
      </c>
      <c r="AC20" s="12">
        <v>22</v>
      </c>
      <c r="AD20" s="13">
        <v>1358335.6999999997</v>
      </c>
      <c r="AE20" s="32">
        <f t="shared" si="3"/>
        <v>3160248.9</v>
      </c>
      <c r="AF20" s="32">
        <f t="shared" si="4"/>
        <v>10290906.85</v>
      </c>
    </row>
    <row r="21" spans="1:32" s="14" customFormat="1" ht="12" x14ac:dyDescent="0.2">
      <c r="A21" s="10">
        <v>30672542622</v>
      </c>
      <c r="B21" s="11" t="s">
        <v>20</v>
      </c>
      <c r="C21" s="12">
        <v>63</v>
      </c>
      <c r="D21" s="13">
        <v>2109530.4200000004</v>
      </c>
      <c r="E21" s="12">
        <v>63</v>
      </c>
      <c r="F21" s="13">
        <v>2109766.5700000008</v>
      </c>
      <c r="G21" s="12">
        <v>63</v>
      </c>
      <c r="H21" s="13">
        <v>2111193.2100000004</v>
      </c>
      <c r="I21" s="32">
        <f t="shared" si="0"/>
        <v>6330490.2000000011</v>
      </c>
      <c r="J21" s="12">
        <v>63</v>
      </c>
      <c r="K21" s="13">
        <v>2346715.5499999998</v>
      </c>
      <c r="L21" s="12">
        <v>63</v>
      </c>
      <c r="M21" s="13">
        <v>2369136.0600000005</v>
      </c>
      <c r="N21" s="12">
        <v>62</v>
      </c>
      <c r="O21" s="13">
        <v>3442981.9899999974</v>
      </c>
      <c r="P21" s="32">
        <f t="shared" si="1"/>
        <v>8158833.5999999978</v>
      </c>
      <c r="Q21" s="11" t="s">
        <v>66</v>
      </c>
      <c r="R21" s="12">
        <v>62</v>
      </c>
      <c r="S21" s="13">
        <v>2514386.2499999986</v>
      </c>
      <c r="T21" s="12">
        <v>62</v>
      </c>
      <c r="U21" s="13">
        <v>2514672.2199999983</v>
      </c>
      <c r="V21" s="12">
        <v>62</v>
      </c>
      <c r="W21" s="13">
        <v>2493684.0299999989</v>
      </c>
      <c r="X21" s="32">
        <f t="shared" si="2"/>
        <v>7522742.4999999963</v>
      </c>
      <c r="Y21" s="12">
        <v>62</v>
      </c>
      <c r="Z21" s="13">
        <v>2861945.0199999996</v>
      </c>
      <c r="AA21" s="12">
        <v>62</v>
      </c>
      <c r="AB21" s="13">
        <v>2863165.8899999992</v>
      </c>
      <c r="AC21" s="12">
        <v>62</v>
      </c>
      <c r="AD21" s="13">
        <v>4303152.7600000016</v>
      </c>
      <c r="AE21" s="32">
        <f t="shared" si="3"/>
        <v>10028263.67</v>
      </c>
      <c r="AF21" s="32">
        <f t="shared" si="4"/>
        <v>32040329.969999999</v>
      </c>
    </row>
    <row r="22" spans="1:32" s="14" customFormat="1" ht="12" x14ac:dyDescent="0.2">
      <c r="A22" s="10">
        <v>30672544153</v>
      </c>
      <c r="B22" s="11" t="s">
        <v>21</v>
      </c>
      <c r="C22" s="12">
        <v>71</v>
      </c>
      <c r="D22" s="13">
        <v>2119686.94</v>
      </c>
      <c r="E22" s="12">
        <v>71</v>
      </c>
      <c r="F22" s="13">
        <v>2121364.5499999998</v>
      </c>
      <c r="G22" s="12">
        <v>71</v>
      </c>
      <c r="H22" s="13">
        <v>2121836.58</v>
      </c>
      <c r="I22" s="32">
        <f t="shared" si="0"/>
        <v>6362888.0700000003</v>
      </c>
      <c r="J22" s="12">
        <v>71</v>
      </c>
      <c r="K22" s="13">
        <v>2359585.7799999998</v>
      </c>
      <c r="L22" s="12">
        <v>71</v>
      </c>
      <c r="M22" s="13">
        <v>2357685.1099999994</v>
      </c>
      <c r="N22" s="12">
        <v>70</v>
      </c>
      <c r="O22" s="13">
        <v>3506064.9699999988</v>
      </c>
      <c r="P22" s="32">
        <f t="shared" si="1"/>
        <v>8223335.8599999975</v>
      </c>
      <c r="Q22" s="11" t="s">
        <v>21</v>
      </c>
      <c r="R22" s="12">
        <v>70</v>
      </c>
      <c r="S22" s="13">
        <v>2548320.23</v>
      </c>
      <c r="T22" s="12">
        <v>70</v>
      </c>
      <c r="U22" s="13">
        <v>2549307.12</v>
      </c>
      <c r="V22" s="12">
        <v>70</v>
      </c>
      <c r="W22" s="13">
        <v>2579835.2800000003</v>
      </c>
      <c r="X22" s="32">
        <f t="shared" si="2"/>
        <v>7677462.6299999999</v>
      </c>
      <c r="Y22" s="12">
        <v>70</v>
      </c>
      <c r="Z22" s="13">
        <v>2977438.78</v>
      </c>
      <c r="AA22" s="12">
        <v>70</v>
      </c>
      <c r="AB22" s="13">
        <v>2985263.1299999994</v>
      </c>
      <c r="AC22" s="12">
        <v>70</v>
      </c>
      <c r="AD22" s="13">
        <v>4507895.1800000006</v>
      </c>
      <c r="AE22" s="32">
        <f t="shared" si="3"/>
        <v>10470597.09</v>
      </c>
      <c r="AF22" s="32">
        <f t="shared" si="4"/>
        <v>32734283.649999999</v>
      </c>
    </row>
    <row r="23" spans="1:32" s="14" customFormat="1" ht="12" x14ac:dyDescent="0.2">
      <c r="A23" s="10">
        <v>30672554876</v>
      </c>
      <c r="B23" s="11" t="s">
        <v>22</v>
      </c>
      <c r="C23" s="12">
        <v>53</v>
      </c>
      <c r="D23" s="13">
        <v>1790622.8800000013</v>
      </c>
      <c r="E23" s="12">
        <v>53</v>
      </c>
      <c r="F23" s="13">
        <v>1792106.4800000014</v>
      </c>
      <c r="G23" s="12">
        <v>53</v>
      </c>
      <c r="H23" s="13">
        <v>1792352.3700000013</v>
      </c>
      <c r="I23" s="32">
        <f t="shared" si="0"/>
        <v>5375081.7300000042</v>
      </c>
      <c r="J23" s="12">
        <v>53</v>
      </c>
      <c r="K23" s="13">
        <v>1992097.4400000009</v>
      </c>
      <c r="L23" s="12">
        <v>53</v>
      </c>
      <c r="M23" s="13">
        <v>1994021.3700000008</v>
      </c>
      <c r="N23" s="12">
        <v>53</v>
      </c>
      <c r="O23" s="13">
        <v>2992914.3</v>
      </c>
      <c r="P23" s="32">
        <f t="shared" si="1"/>
        <v>6979033.1100000013</v>
      </c>
      <c r="Q23" s="11" t="s">
        <v>22</v>
      </c>
      <c r="R23" s="12">
        <v>53</v>
      </c>
      <c r="S23" s="13">
        <v>2171534.1999999993</v>
      </c>
      <c r="T23" s="12">
        <v>53</v>
      </c>
      <c r="U23" s="13">
        <v>2183394.5199999996</v>
      </c>
      <c r="V23" s="12">
        <v>53</v>
      </c>
      <c r="W23" s="13">
        <v>2205903.1099999994</v>
      </c>
      <c r="X23" s="32">
        <f t="shared" si="2"/>
        <v>6560831.8299999982</v>
      </c>
      <c r="Y23" s="12">
        <v>53</v>
      </c>
      <c r="Z23" s="13">
        <v>2523129.5499999989</v>
      </c>
      <c r="AA23" s="12">
        <v>53</v>
      </c>
      <c r="AB23" s="13">
        <v>2525567.2499999986</v>
      </c>
      <c r="AC23" s="12">
        <v>53</v>
      </c>
      <c r="AD23" s="13">
        <v>3752178.6999999993</v>
      </c>
      <c r="AE23" s="32">
        <f t="shared" si="3"/>
        <v>8800875.4999999963</v>
      </c>
      <c r="AF23" s="32">
        <f t="shared" si="4"/>
        <v>27715822.169999998</v>
      </c>
    </row>
    <row r="24" spans="1:32" s="14" customFormat="1" ht="12" x14ac:dyDescent="0.2">
      <c r="A24" s="10">
        <v>30672579887</v>
      </c>
      <c r="B24" s="11" t="s">
        <v>23</v>
      </c>
      <c r="C24" s="12">
        <v>58</v>
      </c>
      <c r="D24" s="13">
        <v>1871544.1999999997</v>
      </c>
      <c r="E24" s="12">
        <v>58</v>
      </c>
      <c r="F24" s="13">
        <v>1894044.1999999997</v>
      </c>
      <c r="G24" s="12">
        <v>58</v>
      </c>
      <c r="H24" s="13">
        <v>1776756.5999999999</v>
      </c>
      <c r="I24" s="32">
        <f t="shared" si="0"/>
        <v>5542344.9999999991</v>
      </c>
      <c r="J24" s="12">
        <v>58</v>
      </c>
      <c r="K24" s="13">
        <v>1988764.3500000008</v>
      </c>
      <c r="L24" s="12">
        <v>58</v>
      </c>
      <c r="M24" s="13">
        <v>1989926.7300000004</v>
      </c>
      <c r="N24" s="12">
        <v>58</v>
      </c>
      <c r="O24" s="13">
        <v>2948582.5400000014</v>
      </c>
      <c r="P24" s="32">
        <f t="shared" si="1"/>
        <v>6927273.6200000029</v>
      </c>
      <c r="Q24" s="11" t="s">
        <v>67</v>
      </c>
      <c r="R24" s="12">
        <v>58</v>
      </c>
      <c r="S24" s="13">
        <v>2144506.0399999996</v>
      </c>
      <c r="T24" s="12">
        <v>77</v>
      </c>
      <c r="U24" s="13">
        <v>2335292.3499999987</v>
      </c>
      <c r="V24" s="12">
        <v>77</v>
      </c>
      <c r="W24" s="13">
        <v>2556507.850000002</v>
      </c>
      <c r="X24" s="32">
        <f t="shared" si="2"/>
        <v>7036306.2400000002</v>
      </c>
      <c r="Y24" s="12">
        <v>77</v>
      </c>
      <c r="Z24" s="13">
        <v>2910859.9</v>
      </c>
      <c r="AA24" s="12">
        <v>77</v>
      </c>
      <c r="AB24" s="13">
        <v>2911190.65</v>
      </c>
      <c r="AC24" s="12">
        <v>77</v>
      </c>
      <c r="AD24" s="13">
        <v>4222995.5000000037</v>
      </c>
      <c r="AE24" s="32">
        <f t="shared" si="3"/>
        <v>10045046.050000004</v>
      </c>
      <c r="AF24" s="32">
        <f t="shared" si="4"/>
        <v>29550970.910000004</v>
      </c>
    </row>
    <row r="25" spans="1:32" s="14" customFormat="1" ht="12.75" thickBot="1" x14ac:dyDescent="0.25">
      <c r="A25" s="10">
        <v>30672970055</v>
      </c>
      <c r="B25" s="11" t="s">
        <v>24</v>
      </c>
      <c r="C25" s="12">
        <v>57</v>
      </c>
      <c r="D25" s="13">
        <v>1732731.7300000004</v>
      </c>
      <c r="E25" s="12">
        <v>57</v>
      </c>
      <c r="F25" s="13">
        <v>1733645.4000000006</v>
      </c>
      <c r="G25" s="12">
        <v>57</v>
      </c>
      <c r="H25" s="13">
        <v>1740878.2900000003</v>
      </c>
      <c r="I25" s="32">
        <f t="shared" si="0"/>
        <v>5207255.4200000009</v>
      </c>
      <c r="J25" s="12">
        <v>57</v>
      </c>
      <c r="K25" s="13">
        <v>1915013.3099999998</v>
      </c>
      <c r="L25" s="12">
        <v>57</v>
      </c>
      <c r="M25" s="13">
        <v>1915970.8499999999</v>
      </c>
      <c r="N25" s="12">
        <v>57</v>
      </c>
      <c r="O25" s="13">
        <v>2568468.5199999996</v>
      </c>
      <c r="P25" s="32">
        <f t="shared" si="1"/>
        <v>6399452.6799999997</v>
      </c>
      <c r="Q25" s="11" t="s">
        <v>24</v>
      </c>
      <c r="R25" s="12">
        <v>44</v>
      </c>
      <c r="S25" s="13">
        <v>1899834.0199999996</v>
      </c>
      <c r="T25" s="12">
        <v>44</v>
      </c>
      <c r="U25" s="13">
        <v>1901651.0599999994</v>
      </c>
      <c r="V25" s="12">
        <v>44</v>
      </c>
      <c r="W25" s="13">
        <v>1899131.2199999995</v>
      </c>
      <c r="X25" s="32">
        <f t="shared" si="2"/>
        <v>5700616.2999999989</v>
      </c>
      <c r="Y25" s="12">
        <v>44</v>
      </c>
      <c r="Z25" s="13">
        <v>2172016.14</v>
      </c>
      <c r="AA25" s="12">
        <v>44</v>
      </c>
      <c r="AB25" s="13">
        <v>2172016.14</v>
      </c>
      <c r="AC25" s="12">
        <v>46</v>
      </c>
      <c r="AD25" s="13">
        <v>3270904.0800000005</v>
      </c>
      <c r="AE25" s="32">
        <f t="shared" si="3"/>
        <v>7614936.3600000013</v>
      </c>
      <c r="AF25" s="32">
        <f t="shared" si="4"/>
        <v>24922260.759999998</v>
      </c>
    </row>
    <row r="26" spans="1:32" s="34" customFormat="1" ht="21" customHeight="1" thickBot="1" x14ac:dyDescent="0.3">
      <c r="A26" s="33"/>
      <c r="B26" s="16" t="s">
        <v>25</v>
      </c>
      <c r="C26" s="17">
        <f t="shared" ref="C26:O26" si="5">SUM(C5:C25)</f>
        <v>887</v>
      </c>
      <c r="D26" s="18">
        <f t="shared" si="5"/>
        <v>28175241.740000002</v>
      </c>
      <c r="E26" s="17">
        <f t="shared" si="5"/>
        <v>888</v>
      </c>
      <c r="F26" s="18">
        <f t="shared" si="5"/>
        <v>28539331.18</v>
      </c>
      <c r="G26" s="17">
        <f t="shared" si="5"/>
        <v>900</v>
      </c>
      <c r="H26" s="18">
        <f t="shared" si="5"/>
        <v>28232700.52</v>
      </c>
      <c r="I26" s="18">
        <f>SUM(I5:I25)</f>
        <v>84947273.440000013</v>
      </c>
      <c r="J26" s="17">
        <f t="shared" si="5"/>
        <v>898</v>
      </c>
      <c r="K26" s="18">
        <f t="shared" si="5"/>
        <v>31483812.549999997</v>
      </c>
      <c r="L26" s="17">
        <f t="shared" si="5"/>
        <v>906</v>
      </c>
      <c r="M26" s="18">
        <f t="shared" si="5"/>
        <v>31636681.149999999</v>
      </c>
      <c r="N26" s="17">
        <f t="shared" si="5"/>
        <v>904</v>
      </c>
      <c r="O26" s="18">
        <f t="shared" si="5"/>
        <v>46852440.589999989</v>
      </c>
      <c r="P26" s="18">
        <f>SUM(P5:P25)</f>
        <v>109972934.28999999</v>
      </c>
      <c r="Q26" s="16" t="s">
        <v>25</v>
      </c>
      <c r="R26" s="17">
        <f t="shared" ref="R26:W26" si="6">SUM(R5:R25)</f>
        <v>899</v>
      </c>
      <c r="S26" s="18">
        <f t="shared" si="6"/>
        <v>34395173.599999994</v>
      </c>
      <c r="T26" s="17">
        <f t="shared" si="6"/>
        <v>917</v>
      </c>
      <c r="U26" s="18">
        <f t="shared" si="6"/>
        <v>34665209.609999992</v>
      </c>
      <c r="V26" s="17">
        <f t="shared" si="6"/>
        <v>915</v>
      </c>
      <c r="W26" s="18">
        <f t="shared" si="6"/>
        <v>35182362.609999992</v>
      </c>
      <c r="X26" s="18">
        <f>SUM(X5:X25)</f>
        <v>104242745.81999998</v>
      </c>
      <c r="Y26" s="17">
        <f t="shared" ref="Y26:AD26" si="7">SUM(Y5:Y25)</f>
        <v>915</v>
      </c>
      <c r="Z26" s="18">
        <f t="shared" si="7"/>
        <v>40208002.499999993</v>
      </c>
      <c r="AA26" s="17">
        <f t="shared" si="7"/>
        <v>914</v>
      </c>
      <c r="AB26" s="18">
        <f t="shared" si="7"/>
        <v>40468682.969999991</v>
      </c>
      <c r="AC26" s="17">
        <f t="shared" si="7"/>
        <v>924</v>
      </c>
      <c r="AD26" s="18">
        <f t="shared" si="7"/>
        <v>59726893.129999995</v>
      </c>
      <c r="AE26" s="18">
        <f>SUM(AE5:AE25)</f>
        <v>140403578.60000002</v>
      </c>
      <c r="AF26" s="18">
        <f>SUM(AF5:AF25)</f>
        <v>439566532.14999998</v>
      </c>
    </row>
    <row r="27" spans="1:32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5"/>
      <c r="J27" s="4"/>
      <c r="K27" s="5"/>
      <c r="L27" s="4"/>
      <c r="M27" s="5"/>
      <c r="N27" s="4"/>
      <c r="O27" s="5"/>
      <c r="P27" s="5"/>
      <c r="Q27" s="3"/>
      <c r="R27" s="4"/>
      <c r="S27" s="5"/>
      <c r="T27" s="4"/>
      <c r="U27" s="5"/>
      <c r="V27" s="4"/>
      <c r="W27" s="5"/>
      <c r="X27" s="5"/>
      <c r="Y27" s="4"/>
      <c r="Z27" s="5"/>
      <c r="AA27" s="4"/>
      <c r="AB27" s="5"/>
      <c r="AC27" s="4"/>
      <c r="AD27" s="5"/>
      <c r="AE27" s="5"/>
      <c r="AF27" s="5"/>
    </row>
    <row r="30" spans="1:32" s="24" customFormat="1" x14ac:dyDescent="0.25">
      <c r="A30" s="20"/>
      <c r="B30" s="21"/>
      <c r="C30" s="22"/>
      <c r="D30" s="23"/>
      <c r="E30" s="22"/>
      <c r="F30" s="23"/>
      <c r="G30" s="22"/>
      <c r="H30" s="23"/>
      <c r="I30" s="23"/>
      <c r="J30" s="22"/>
      <c r="K30" s="23"/>
      <c r="L30" s="22"/>
      <c r="M30" s="23"/>
      <c r="N30" s="22"/>
      <c r="O30" s="23"/>
      <c r="P30" s="23"/>
      <c r="Q30" s="21"/>
      <c r="R30" s="22"/>
      <c r="S30" s="23"/>
      <c r="T30" s="22"/>
      <c r="U30" s="23"/>
      <c r="V30" s="22"/>
      <c r="W30" s="23"/>
      <c r="X30" s="23"/>
      <c r="Y30" s="22"/>
      <c r="Z30" s="23"/>
      <c r="AA30" s="22"/>
      <c r="AB30" s="23"/>
      <c r="AC30" s="22"/>
      <c r="AD30" s="23"/>
      <c r="AE30" s="23"/>
      <c r="AF30" s="23"/>
    </row>
    <row r="32" spans="1:32" x14ac:dyDescent="0.25">
      <c r="K32" s="35"/>
      <c r="S32" s="35"/>
      <c r="Z32" s="35"/>
    </row>
    <row r="34" spans="1:87" s="29" customFormat="1" x14ac:dyDescent="0.25">
      <c r="A34" s="25"/>
      <c r="B34" s="26"/>
      <c r="C34" s="27"/>
      <c r="D34" s="28"/>
      <c r="E34" s="27"/>
      <c r="F34" s="28"/>
      <c r="G34" s="27"/>
      <c r="H34" s="28"/>
      <c r="I34" s="28"/>
      <c r="J34" s="27"/>
      <c r="K34" s="28"/>
      <c r="L34" s="27"/>
      <c r="M34" s="28"/>
      <c r="N34" s="27"/>
      <c r="O34" s="28"/>
      <c r="P34" s="28"/>
      <c r="Q34" s="26"/>
      <c r="R34" s="27"/>
      <c r="S34" s="28"/>
      <c r="T34" s="27"/>
      <c r="U34" s="28"/>
      <c r="V34" s="27"/>
      <c r="W34" s="28"/>
      <c r="X34" s="28"/>
      <c r="Y34" s="27"/>
      <c r="Z34" s="28"/>
      <c r="AA34" s="27"/>
      <c r="AB34" s="28"/>
      <c r="AC34" s="27"/>
      <c r="AD34" s="28"/>
      <c r="AE34" s="28"/>
      <c r="AF34" s="28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</row>
    <row r="37" spans="1:87" s="29" customFormat="1" x14ac:dyDescent="0.25">
      <c r="A37" s="25"/>
      <c r="B37" s="26"/>
      <c r="C37" s="27"/>
      <c r="D37" s="28"/>
      <c r="E37" s="27"/>
      <c r="F37" s="28"/>
      <c r="G37" s="27"/>
      <c r="H37" s="28"/>
      <c r="I37" s="28"/>
      <c r="J37" s="27"/>
      <c r="K37" s="28"/>
      <c r="L37" s="27"/>
      <c r="M37" s="28"/>
      <c r="N37" s="27"/>
      <c r="O37" s="28"/>
      <c r="P37" s="28"/>
      <c r="Q37" s="26"/>
      <c r="R37" s="27"/>
      <c r="S37" s="28"/>
      <c r="T37" s="27"/>
      <c r="U37" s="28"/>
      <c r="V37" s="27"/>
      <c r="W37" s="28"/>
      <c r="X37" s="28"/>
      <c r="Y37" s="27"/>
      <c r="Z37" s="28"/>
      <c r="AA37" s="27"/>
      <c r="AB37" s="28"/>
      <c r="AC37" s="27"/>
      <c r="AD37" s="28"/>
      <c r="AE37" s="28"/>
      <c r="AF37" s="28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</row>
  </sheetData>
  <mergeCells count="21">
    <mergeCell ref="X3:X4"/>
    <mergeCell ref="A1:P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  <mergeCell ref="Q3:Q4"/>
    <mergeCell ref="R3:S3"/>
    <mergeCell ref="T3:U3"/>
    <mergeCell ref="V3:W3"/>
    <mergeCell ref="Y3:Z3"/>
    <mergeCell ref="AA3:AB3"/>
    <mergeCell ref="AC3:AD3"/>
    <mergeCell ref="AE3:AE4"/>
    <mergeCell ref="AF3:AF4"/>
  </mergeCells>
  <printOptions horizontalCentered="1"/>
  <pageMargins left="0.15" right="0.96" top="0.39370078740157483" bottom="0.31496062992125984" header="0.31496062992125984" footer="0.31496062992125984"/>
  <pageSetup paperSize="5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N28"/>
  <sheetViews>
    <sheetView zoomScaleNormal="100" workbookViewId="0">
      <pane xSplit="16" ySplit="4" topLeftCell="Q5" activePane="bottomRight" state="frozen"/>
      <selection pane="topRight" activeCell="D1" sqref="D1"/>
      <selection pane="bottomLeft" activeCell="A5" sqref="A5"/>
      <selection pane="bottomRight" activeCell="P9" sqref="P9"/>
    </sheetView>
  </sheetViews>
  <sheetFormatPr baseColWidth="10" defaultRowHeight="15" x14ac:dyDescent="0.25"/>
  <cols>
    <col min="1" max="1" width="4" style="25" hidden="1" customWidth="1"/>
    <col min="2" max="2" width="18.140625" style="25" customWidth="1"/>
    <col min="3" max="3" width="9.28515625" style="25" customWidth="1"/>
    <col min="4" max="4" width="13.28515625" style="25" customWidth="1"/>
    <col min="5" max="5" width="8.7109375" style="25" customWidth="1"/>
    <col min="6" max="6" width="13" style="25" customWidth="1"/>
    <col min="7" max="7" width="10.42578125" style="25" customWidth="1"/>
    <col min="8" max="8" width="13.28515625" style="25" customWidth="1"/>
    <col min="9" max="9" width="12.7109375" style="25" customWidth="1"/>
    <col min="10" max="10" width="9.85546875" style="25" customWidth="1"/>
    <col min="11" max="11" width="12.42578125" style="25" customWidth="1"/>
    <col min="12" max="12" width="9.140625" style="25" customWidth="1"/>
    <col min="13" max="13" width="12.7109375" style="25" customWidth="1"/>
    <col min="14" max="14" width="9.140625" style="25" customWidth="1"/>
    <col min="15" max="15" width="12.85546875" style="25" customWidth="1"/>
    <col min="16" max="16" width="12.140625" style="25" customWidth="1"/>
    <col min="17" max="17" width="8.42578125" style="27" customWidth="1"/>
    <col min="18" max="18" width="12.85546875" style="28" customWidth="1"/>
    <col min="19" max="19" width="6.85546875" style="27" customWidth="1"/>
    <col min="20" max="20" width="12.85546875" style="28" customWidth="1"/>
    <col min="21" max="21" width="6.42578125" style="27" customWidth="1"/>
    <col min="22" max="22" width="12" style="28" customWidth="1"/>
    <col min="23" max="23" width="12.5703125" style="1" customWidth="1"/>
    <col min="24" max="24" width="7" style="27" customWidth="1"/>
    <col min="25" max="25" width="12.5703125" style="28" customWidth="1"/>
    <col min="26" max="26" width="7" style="27" customWidth="1"/>
    <col min="27" max="27" width="12.42578125" style="28" customWidth="1"/>
    <col min="28" max="28" width="6.42578125" style="27" customWidth="1"/>
    <col min="29" max="29" width="12.28515625" style="28" customWidth="1"/>
    <col min="30" max="30" width="12.28515625" style="1" customWidth="1"/>
    <col min="31" max="31" width="10.42578125" style="27" hidden="1" customWidth="1"/>
    <col min="32" max="32" width="14.28515625" style="28" hidden="1" customWidth="1"/>
    <col min="33" max="33" width="10.42578125" style="27" hidden="1" customWidth="1"/>
    <col min="34" max="34" width="14.28515625" style="28" hidden="1" customWidth="1"/>
    <col min="35" max="35" width="10.42578125" style="27" hidden="1" customWidth="1"/>
    <col min="36" max="36" width="14.28515625" style="28" hidden="1" customWidth="1"/>
    <col min="37" max="37" width="10.42578125" style="27" hidden="1" customWidth="1"/>
    <col min="38" max="38" width="14.28515625" style="28" hidden="1" customWidth="1"/>
    <col min="39" max="39" width="10.42578125" style="27" hidden="1" customWidth="1"/>
    <col min="40" max="40" width="14.28515625" style="28" hidden="1" customWidth="1"/>
    <col min="41" max="41" width="10.42578125" style="27" hidden="1" customWidth="1"/>
    <col min="42" max="42" width="14.28515625" style="28" hidden="1" customWidth="1"/>
    <col min="43" max="43" width="15" style="1" customWidth="1"/>
    <col min="44" max="16384" width="11.42578125" style="1"/>
  </cols>
  <sheetData>
    <row r="1" spans="1:43" ht="57" customHeight="1" x14ac:dyDescent="0.25">
      <c r="A1" s="81" t="s">
        <v>68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7"/>
    </row>
    <row r="2" spans="1:43" s="6" customFormat="1" ht="10.5" customHeight="1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8"/>
      <c r="AF2" s="39"/>
      <c r="AG2" s="38"/>
      <c r="AH2" s="39"/>
      <c r="AI2" s="38"/>
      <c r="AJ2" s="39"/>
      <c r="AK2" s="38"/>
      <c r="AL2" s="39"/>
      <c r="AM2" s="38"/>
      <c r="AN2" s="39"/>
      <c r="AO2" s="38"/>
      <c r="AP2" s="39"/>
      <c r="AQ2" s="40"/>
    </row>
    <row r="3" spans="1:43" ht="21.75" customHeight="1" x14ac:dyDescent="0.25">
      <c r="A3" s="71" t="s">
        <v>0</v>
      </c>
      <c r="B3" s="82" t="s">
        <v>1</v>
      </c>
      <c r="C3" s="77" t="s">
        <v>69</v>
      </c>
      <c r="D3" s="78"/>
      <c r="E3" s="77" t="s">
        <v>70</v>
      </c>
      <c r="F3" s="78"/>
      <c r="G3" s="77" t="s">
        <v>71</v>
      </c>
      <c r="H3" s="78"/>
      <c r="I3" s="71" t="s">
        <v>72</v>
      </c>
      <c r="J3" s="77" t="s">
        <v>73</v>
      </c>
      <c r="K3" s="78"/>
      <c r="L3" s="77" t="s">
        <v>74</v>
      </c>
      <c r="M3" s="78"/>
      <c r="N3" s="77" t="s">
        <v>75</v>
      </c>
      <c r="O3" s="78"/>
      <c r="P3" s="71" t="s">
        <v>76</v>
      </c>
      <c r="Q3" s="77" t="s">
        <v>77</v>
      </c>
      <c r="R3" s="78"/>
      <c r="S3" s="77" t="s">
        <v>78</v>
      </c>
      <c r="T3" s="78"/>
      <c r="U3" s="77" t="s">
        <v>79</v>
      </c>
      <c r="V3" s="78"/>
      <c r="W3" s="71" t="s">
        <v>80</v>
      </c>
      <c r="X3" s="77" t="s">
        <v>81</v>
      </c>
      <c r="Y3" s="78"/>
      <c r="Z3" s="77" t="s">
        <v>82</v>
      </c>
      <c r="AA3" s="78"/>
      <c r="AB3" s="77" t="s">
        <v>83</v>
      </c>
      <c r="AC3" s="78"/>
      <c r="AD3" s="71" t="s">
        <v>84</v>
      </c>
      <c r="AE3" s="77" t="s">
        <v>77</v>
      </c>
      <c r="AF3" s="78"/>
      <c r="AG3" s="77" t="s">
        <v>78</v>
      </c>
      <c r="AH3" s="78"/>
      <c r="AI3" s="77" t="s">
        <v>79</v>
      </c>
      <c r="AJ3" s="78"/>
      <c r="AK3" s="77" t="s">
        <v>81</v>
      </c>
      <c r="AL3" s="78"/>
      <c r="AM3" s="77" t="s">
        <v>82</v>
      </c>
      <c r="AN3" s="78"/>
      <c r="AO3" s="77" t="s">
        <v>83</v>
      </c>
      <c r="AP3" s="78"/>
      <c r="AQ3" s="84" t="s">
        <v>85</v>
      </c>
    </row>
    <row r="4" spans="1:43" s="9" customFormat="1" ht="33" customHeight="1" x14ac:dyDescent="0.25">
      <c r="A4" s="72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9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79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9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79"/>
      <c r="AE4" s="7" t="s">
        <v>2</v>
      </c>
      <c r="AF4" s="8" t="s">
        <v>3</v>
      </c>
      <c r="AG4" s="7" t="s">
        <v>2</v>
      </c>
      <c r="AH4" s="8" t="s">
        <v>3</v>
      </c>
      <c r="AI4" s="7" t="s">
        <v>2</v>
      </c>
      <c r="AJ4" s="8" t="s">
        <v>3</v>
      </c>
      <c r="AK4" s="7" t="s">
        <v>2</v>
      </c>
      <c r="AL4" s="8" t="s">
        <v>3</v>
      </c>
      <c r="AM4" s="7" t="s">
        <v>2</v>
      </c>
      <c r="AN4" s="8" t="s">
        <v>3</v>
      </c>
      <c r="AO4" s="7" t="s">
        <v>2</v>
      </c>
      <c r="AP4" s="8" t="s">
        <v>3</v>
      </c>
      <c r="AQ4" s="85"/>
    </row>
    <row r="5" spans="1:43" s="14" customFormat="1" ht="12" x14ac:dyDescent="0.2">
      <c r="A5" s="10">
        <v>30697887349</v>
      </c>
      <c r="B5" s="11" t="s">
        <v>4</v>
      </c>
      <c r="C5" s="41">
        <v>20</v>
      </c>
      <c r="D5" s="13">
        <v>381696.92</v>
      </c>
      <c r="E5" s="41">
        <v>20</v>
      </c>
      <c r="F5" s="13">
        <v>381696.92</v>
      </c>
      <c r="G5" s="41">
        <v>20</v>
      </c>
      <c r="H5" s="13">
        <v>381827.87</v>
      </c>
      <c r="I5" s="32">
        <f>+D5+F5+H5</f>
        <v>1145221.71</v>
      </c>
      <c r="J5" s="41">
        <v>20</v>
      </c>
      <c r="K5" s="13">
        <v>403578.22000000015</v>
      </c>
      <c r="L5" s="41">
        <v>20</v>
      </c>
      <c r="M5" s="13">
        <v>403578.22000000015</v>
      </c>
      <c r="N5" s="41">
        <v>20</v>
      </c>
      <c r="O5" s="13">
        <v>593017.35999999987</v>
      </c>
      <c r="P5" s="32">
        <f>+K5+M5+O5</f>
        <v>1400173.8000000003</v>
      </c>
      <c r="Q5" s="12">
        <v>20</v>
      </c>
      <c r="R5" s="13">
        <v>437039.32000000007</v>
      </c>
      <c r="S5" s="12">
        <v>20</v>
      </c>
      <c r="T5" s="13">
        <v>505039.32000000012</v>
      </c>
      <c r="U5" s="12">
        <v>20</v>
      </c>
      <c r="V5" s="13">
        <v>437191.22000000009</v>
      </c>
      <c r="W5" s="32">
        <f>+R5+T5+V5</f>
        <v>1379269.8600000003</v>
      </c>
      <c r="X5" s="12">
        <v>20</v>
      </c>
      <c r="Y5" s="13">
        <v>492724.89</v>
      </c>
      <c r="Z5" s="12">
        <v>20</v>
      </c>
      <c r="AA5" s="13">
        <v>492724.89</v>
      </c>
      <c r="AB5" s="12">
        <v>20</v>
      </c>
      <c r="AC5" s="13">
        <v>726737.39000000013</v>
      </c>
      <c r="AD5" s="32">
        <f>+Y5+AA5+AC5</f>
        <v>1712187.1700000002</v>
      </c>
      <c r="AE5" s="12"/>
      <c r="AF5" s="13"/>
      <c r="AG5" s="12"/>
      <c r="AH5" s="13"/>
      <c r="AI5" s="12"/>
      <c r="AJ5" s="13"/>
      <c r="AK5" s="12"/>
      <c r="AL5" s="13"/>
      <c r="AM5" s="12"/>
      <c r="AN5" s="13"/>
      <c r="AO5" s="12"/>
      <c r="AP5" s="13"/>
      <c r="AQ5" s="42">
        <f t="shared" ref="AQ5:AQ25" si="0">+I5+P5+W5+AD5</f>
        <v>5636852.540000001</v>
      </c>
    </row>
    <row r="6" spans="1:43" s="14" customFormat="1" ht="12" x14ac:dyDescent="0.2">
      <c r="A6" s="10">
        <v>30672543300</v>
      </c>
      <c r="B6" s="11" t="s">
        <v>5</v>
      </c>
      <c r="C6" s="41">
        <v>60</v>
      </c>
      <c r="D6" s="13">
        <v>1236406.3400000003</v>
      </c>
      <c r="E6" s="41">
        <v>60</v>
      </c>
      <c r="F6" s="13">
        <v>1237243.1000000006</v>
      </c>
      <c r="G6" s="41">
        <v>60</v>
      </c>
      <c r="H6" s="13">
        <v>1237546.2100000004</v>
      </c>
      <c r="I6" s="32">
        <f t="shared" ref="I6:I25" si="1">+D6+F6+H6</f>
        <v>3711195.6500000013</v>
      </c>
      <c r="J6" s="41">
        <v>60</v>
      </c>
      <c r="K6" s="13">
        <v>1295930.0900000005</v>
      </c>
      <c r="L6" s="41">
        <v>60</v>
      </c>
      <c r="M6" s="13">
        <v>1296392.0900000005</v>
      </c>
      <c r="N6" s="41">
        <v>60</v>
      </c>
      <c r="O6" s="13">
        <v>1945774.03</v>
      </c>
      <c r="P6" s="32">
        <f t="shared" ref="P6:P25" si="2">+K6+M6+O6</f>
        <v>4538096.2100000009</v>
      </c>
      <c r="Q6" s="12">
        <v>60</v>
      </c>
      <c r="R6" s="13">
        <v>1415854.0900000003</v>
      </c>
      <c r="S6" s="12">
        <v>60</v>
      </c>
      <c r="T6" s="13">
        <v>1404302.59</v>
      </c>
      <c r="U6" s="12">
        <v>60</v>
      </c>
      <c r="V6" s="13">
        <v>1416021.4000000004</v>
      </c>
      <c r="W6" s="32">
        <f t="shared" ref="W6:W25" si="3">+R6+T6+V6</f>
        <v>4236178.080000001</v>
      </c>
      <c r="X6" s="12">
        <v>60</v>
      </c>
      <c r="Y6" s="13">
        <v>1623428.84</v>
      </c>
      <c r="Z6" s="12">
        <v>60</v>
      </c>
      <c r="AA6" s="13">
        <v>1623631.08</v>
      </c>
      <c r="AB6" s="12">
        <v>60</v>
      </c>
      <c r="AC6" s="13">
        <v>2535294.0599999991</v>
      </c>
      <c r="AD6" s="32">
        <f t="shared" ref="AD6:AD25" si="4">+Y6+AA6+AC6</f>
        <v>5782353.9799999986</v>
      </c>
      <c r="AE6" s="12"/>
      <c r="AF6" s="13"/>
      <c r="AG6" s="12"/>
      <c r="AH6" s="13"/>
      <c r="AI6" s="12"/>
      <c r="AJ6" s="13"/>
      <c r="AK6" s="12"/>
      <c r="AL6" s="13"/>
      <c r="AM6" s="12"/>
      <c r="AN6" s="13"/>
      <c r="AO6" s="12"/>
      <c r="AP6" s="13"/>
      <c r="AQ6" s="42">
        <f t="shared" si="0"/>
        <v>18267823.920000002</v>
      </c>
    </row>
    <row r="7" spans="1:43" s="14" customFormat="1" ht="12" x14ac:dyDescent="0.2">
      <c r="A7" s="10">
        <v>30672610423</v>
      </c>
      <c r="B7" s="11" t="s">
        <v>6</v>
      </c>
      <c r="C7" s="41">
        <v>39</v>
      </c>
      <c r="D7" s="13">
        <v>762076.27000000014</v>
      </c>
      <c r="E7" s="41">
        <v>39</v>
      </c>
      <c r="F7" s="13">
        <v>768622.39</v>
      </c>
      <c r="G7" s="41">
        <v>39</v>
      </c>
      <c r="H7" s="13">
        <v>766948.69000000006</v>
      </c>
      <c r="I7" s="32">
        <f t="shared" si="1"/>
        <v>2297647.35</v>
      </c>
      <c r="J7" s="41">
        <v>39</v>
      </c>
      <c r="K7" s="13">
        <v>809192.13000000012</v>
      </c>
      <c r="L7" s="41">
        <v>39</v>
      </c>
      <c r="M7" s="13">
        <v>810776.25000000012</v>
      </c>
      <c r="N7" s="41">
        <v>39</v>
      </c>
      <c r="O7" s="13">
        <v>1215861.8199999996</v>
      </c>
      <c r="P7" s="32">
        <f t="shared" si="2"/>
        <v>2835830.2</v>
      </c>
      <c r="Q7" s="12">
        <v>39</v>
      </c>
      <c r="R7" s="13">
        <v>872199.43</v>
      </c>
      <c r="S7" s="12">
        <v>39</v>
      </c>
      <c r="T7" s="13">
        <v>870674.46999999962</v>
      </c>
      <c r="U7" s="12">
        <v>39</v>
      </c>
      <c r="V7" s="13">
        <v>875791.43999999959</v>
      </c>
      <c r="W7" s="32">
        <f t="shared" si="3"/>
        <v>2618665.3399999994</v>
      </c>
      <c r="X7" s="12">
        <v>39</v>
      </c>
      <c r="Y7" s="13">
        <v>988961.23000000033</v>
      </c>
      <c r="Z7" s="12">
        <v>39</v>
      </c>
      <c r="AA7" s="13">
        <v>988961.23000000033</v>
      </c>
      <c r="AB7" s="12">
        <v>39</v>
      </c>
      <c r="AC7" s="13">
        <v>1483933.3599999999</v>
      </c>
      <c r="AD7" s="32">
        <f t="shared" si="4"/>
        <v>3461855.8200000003</v>
      </c>
      <c r="AE7" s="12"/>
      <c r="AF7" s="13"/>
      <c r="AG7" s="12"/>
      <c r="AH7" s="13"/>
      <c r="AI7" s="12"/>
      <c r="AJ7" s="13"/>
      <c r="AK7" s="12"/>
      <c r="AL7" s="13"/>
      <c r="AM7" s="12"/>
      <c r="AN7" s="13"/>
      <c r="AO7" s="12"/>
      <c r="AP7" s="13"/>
      <c r="AQ7" s="42">
        <f t="shared" si="0"/>
        <v>11213998.710000001</v>
      </c>
    </row>
    <row r="8" spans="1:43" s="14" customFormat="1" ht="12" x14ac:dyDescent="0.2">
      <c r="A8" s="10">
        <v>30702439783</v>
      </c>
      <c r="B8" s="11" t="s">
        <v>7</v>
      </c>
      <c r="C8" s="41">
        <v>10</v>
      </c>
      <c r="D8" s="13">
        <v>235794.46</v>
      </c>
      <c r="E8" s="41">
        <v>10</v>
      </c>
      <c r="F8" s="13">
        <v>235794.46</v>
      </c>
      <c r="G8" s="41">
        <v>10</v>
      </c>
      <c r="H8" s="13">
        <v>241811.58</v>
      </c>
      <c r="I8" s="32">
        <f t="shared" si="1"/>
        <v>713400.5</v>
      </c>
      <c r="J8" s="41">
        <v>10</v>
      </c>
      <c r="K8" s="13">
        <v>257054.44999999998</v>
      </c>
      <c r="L8" s="41">
        <v>10</v>
      </c>
      <c r="M8" s="13">
        <v>257770.35</v>
      </c>
      <c r="N8" s="41">
        <v>10</v>
      </c>
      <c r="O8" s="13">
        <v>386655.52</v>
      </c>
      <c r="P8" s="32">
        <f t="shared" si="2"/>
        <v>901480.32000000007</v>
      </c>
      <c r="Q8" s="12">
        <v>10</v>
      </c>
      <c r="R8" s="13">
        <v>281285.67</v>
      </c>
      <c r="S8" s="12">
        <v>10</v>
      </c>
      <c r="T8" s="13">
        <v>281285.67</v>
      </c>
      <c r="U8" s="12">
        <v>10</v>
      </c>
      <c r="V8" s="13">
        <v>281620.28999999998</v>
      </c>
      <c r="W8" s="32">
        <f t="shared" si="3"/>
        <v>844191.62999999989</v>
      </c>
      <c r="X8" s="12">
        <v>10</v>
      </c>
      <c r="Y8" s="13">
        <v>322715.19</v>
      </c>
      <c r="Z8" s="12">
        <v>10</v>
      </c>
      <c r="AA8" s="13">
        <v>322715.19</v>
      </c>
      <c r="AB8" s="12">
        <v>10</v>
      </c>
      <c r="AC8" s="13">
        <v>484072.75000000006</v>
      </c>
      <c r="AD8" s="32">
        <f t="shared" si="4"/>
        <v>1129503.1300000001</v>
      </c>
      <c r="AE8" s="12"/>
      <c r="AF8" s="13"/>
      <c r="AG8" s="12"/>
      <c r="AH8" s="13"/>
      <c r="AI8" s="12"/>
      <c r="AJ8" s="13"/>
      <c r="AK8" s="12"/>
      <c r="AL8" s="13"/>
      <c r="AM8" s="12"/>
      <c r="AN8" s="13"/>
      <c r="AO8" s="12"/>
      <c r="AP8" s="13"/>
      <c r="AQ8" s="42">
        <f t="shared" si="0"/>
        <v>3588575.58</v>
      </c>
    </row>
    <row r="9" spans="1:43" s="14" customFormat="1" ht="12" x14ac:dyDescent="0.2">
      <c r="A9" s="10">
        <v>30672652738</v>
      </c>
      <c r="B9" s="11" t="s">
        <v>8</v>
      </c>
      <c r="C9" s="41">
        <v>26</v>
      </c>
      <c r="D9" s="13">
        <v>569588.14</v>
      </c>
      <c r="E9" s="41">
        <v>26</v>
      </c>
      <c r="F9" s="13">
        <v>569588.14</v>
      </c>
      <c r="G9" s="41">
        <v>26</v>
      </c>
      <c r="H9" s="13">
        <v>569588.14</v>
      </c>
      <c r="I9" s="32">
        <f t="shared" si="1"/>
        <v>1708764.42</v>
      </c>
      <c r="J9" s="41">
        <v>26</v>
      </c>
      <c r="K9" s="13">
        <v>587768.77999999991</v>
      </c>
      <c r="L9" s="41">
        <v>26</v>
      </c>
      <c r="M9" s="13">
        <v>590928.65</v>
      </c>
      <c r="N9" s="41">
        <v>26</v>
      </c>
      <c r="O9" s="13">
        <v>886326.06</v>
      </c>
      <c r="P9" s="32">
        <f t="shared" si="2"/>
        <v>2065023.49</v>
      </c>
      <c r="Q9" s="12">
        <v>26</v>
      </c>
      <c r="R9" s="13">
        <v>641736.88</v>
      </c>
      <c r="S9" s="12">
        <v>26</v>
      </c>
      <c r="T9" s="13">
        <v>642493.55000000005</v>
      </c>
      <c r="U9" s="12">
        <v>26</v>
      </c>
      <c r="V9" s="13">
        <v>642640.1</v>
      </c>
      <c r="W9" s="32">
        <f t="shared" si="3"/>
        <v>1926870.5300000003</v>
      </c>
      <c r="X9" s="12">
        <v>26</v>
      </c>
      <c r="Y9" s="13">
        <v>736751.76999999967</v>
      </c>
      <c r="Z9" s="12">
        <v>26</v>
      </c>
      <c r="AA9" s="13">
        <v>736751.76999999967</v>
      </c>
      <c r="AB9" s="12">
        <v>26</v>
      </c>
      <c r="AC9" s="13">
        <v>1132721.3899999999</v>
      </c>
      <c r="AD9" s="32">
        <f t="shared" si="4"/>
        <v>2606224.9299999992</v>
      </c>
      <c r="AE9" s="12"/>
      <c r="AF9" s="13"/>
      <c r="AG9" s="12"/>
      <c r="AH9" s="13"/>
      <c r="AI9" s="12"/>
      <c r="AJ9" s="13"/>
      <c r="AK9" s="12"/>
      <c r="AL9" s="13"/>
      <c r="AM9" s="12"/>
      <c r="AN9" s="13"/>
      <c r="AO9" s="12"/>
      <c r="AP9" s="13"/>
      <c r="AQ9" s="42">
        <f t="shared" si="0"/>
        <v>8306883.3699999992</v>
      </c>
    </row>
    <row r="10" spans="1:43" s="14" customFormat="1" ht="12" x14ac:dyDescent="0.2">
      <c r="A10" s="10">
        <v>30672560841</v>
      </c>
      <c r="B10" s="11" t="s">
        <v>9</v>
      </c>
      <c r="C10" s="41">
        <v>58</v>
      </c>
      <c r="D10" s="13">
        <v>1298886.78</v>
      </c>
      <c r="E10" s="41">
        <v>58</v>
      </c>
      <c r="F10" s="13">
        <v>1298516.5200000003</v>
      </c>
      <c r="G10" s="41">
        <v>58</v>
      </c>
      <c r="H10" s="13">
        <v>1299990.45</v>
      </c>
      <c r="I10" s="32">
        <f t="shared" si="1"/>
        <v>3897393.75</v>
      </c>
      <c r="J10" s="41">
        <v>58</v>
      </c>
      <c r="K10" s="13">
        <v>1374056.0400000005</v>
      </c>
      <c r="L10" s="41">
        <v>58</v>
      </c>
      <c r="M10" s="13">
        <v>1367646.3600000008</v>
      </c>
      <c r="N10" s="41">
        <v>58</v>
      </c>
      <c r="O10" s="13">
        <v>2053707.2800000005</v>
      </c>
      <c r="P10" s="32">
        <f t="shared" si="2"/>
        <v>4795409.6800000016</v>
      </c>
      <c r="Q10" s="12">
        <v>58</v>
      </c>
      <c r="R10" s="13">
        <v>1497720.0100000007</v>
      </c>
      <c r="S10" s="12">
        <v>58</v>
      </c>
      <c r="T10" s="13">
        <v>1497720.0100000007</v>
      </c>
      <c r="U10" s="12">
        <v>58</v>
      </c>
      <c r="V10" s="13">
        <v>1499343.8400000008</v>
      </c>
      <c r="W10" s="32">
        <f t="shared" si="3"/>
        <v>4494783.8600000022</v>
      </c>
      <c r="X10" s="12">
        <v>58</v>
      </c>
      <c r="Y10" s="13">
        <v>1717265.5999999996</v>
      </c>
      <c r="Z10" s="12">
        <v>58</v>
      </c>
      <c r="AA10" s="13">
        <v>1717265.5999999996</v>
      </c>
      <c r="AB10" s="12">
        <v>61</v>
      </c>
      <c r="AC10" s="13">
        <v>2639009.5999999996</v>
      </c>
      <c r="AD10" s="32">
        <f t="shared" si="4"/>
        <v>6073540.7999999989</v>
      </c>
      <c r="AE10" s="12"/>
      <c r="AF10" s="13"/>
      <c r="AG10" s="12"/>
      <c r="AH10" s="13"/>
      <c r="AI10" s="12"/>
      <c r="AJ10" s="13"/>
      <c r="AK10" s="12"/>
      <c r="AL10" s="13"/>
      <c r="AM10" s="12"/>
      <c r="AN10" s="13"/>
      <c r="AO10" s="12"/>
      <c r="AP10" s="13"/>
      <c r="AQ10" s="42">
        <f t="shared" si="0"/>
        <v>19261128.090000004</v>
      </c>
    </row>
    <row r="11" spans="1:43" s="14" customFormat="1" ht="12" x14ac:dyDescent="0.2">
      <c r="A11" s="10">
        <v>30672610733</v>
      </c>
      <c r="B11" s="11" t="s">
        <v>10</v>
      </c>
      <c r="C11" s="41">
        <v>42</v>
      </c>
      <c r="D11" s="13">
        <v>831028.9800000001</v>
      </c>
      <c r="E11" s="41">
        <v>42</v>
      </c>
      <c r="F11" s="13">
        <v>831385.03</v>
      </c>
      <c r="G11" s="41">
        <v>42</v>
      </c>
      <c r="H11" s="13">
        <v>846765.7100000002</v>
      </c>
      <c r="I11" s="32">
        <f t="shared" si="1"/>
        <v>2509179.7200000007</v>
      </c>
      <c r="J11" s="41">
        <v>42</v>
      </c>
      <c r="K11" s="13">
        <v>878405.29000000027</v>
      </c>
      <c r="L11" s="41">
        <v>42</v>
      </c>
      <c r="M11" s="13">
        <v>923284.20999999985</v>
      </c>
      <c r="N11" s="41">
        <v>42</v>
      </c>
      <c r="O11" s="13">
        <v>1351842.54</v>
      </c>
      <c r="P11" s="32">
        <f t="shared" si="2"/>
        <v>3153532.04</v>
      </c>
      <c r="Q11" s="12">
        <v>42</v>
      </c>
      <c r="R11" s="13">
        <v>983595.45000000007</v>
      </c>
      <c r="S11" s="12">
        <v>42</v>
      </c>
      <c r="T11" s="13">
        <v>983909.99000000011</v>
      </c>
      <c r="U11" s="12">
        <v>42</v>
      </c>
      <c r="V11" s="13">
        <v>984376.42000000027</v>
      </c>
      <c r="W11" s="32">
        <f t="shared" si="3"/>
        <v>2951881.8600000003</v>
      </c>
      <c r="X11" s="12">
        <v>42</v>
      </c>
      <c r="Y11" s="13">
        <v>1128542.08</v>
      </c>
      <c r="Z11" s="12">
        <v>42</v>
      </c>
      <c r="AA11" s="13">
        <v>1133664.3899999999</v>
      </c>
      <c r="AB11" s="12">
        <v>42</v>
      </c>
      <c r="AC11" s="13">
        <v>1702785.31</v>
      </c>
      <c r="AD11" s="32">
        <f t="shared" si="4"/>
        <v>3964991.78</v>
      </c>
      <c r="AE11" s="12"/>
      <c r="AF11" s="13"/>
      <c r="AG11" s="12"/>
      <c r="AH11" s="13"/>
      <c r="AI11" s="12"/>
      <c r="AJ11" s="13"/>
      <c r="AK11" s="12"/>
      <c r="AL11" s="13"/>
      <c r="AM11" s="12"/>
      <c r="AN11" s="13"/>
      <c r="AO11" s="12"/>
      <c r="AP11" s="13"/>
      <c r="AQ11" s="42">
        <f t="shared" si="0"/>
        <v>12579585.4</v>
      </c>
    </row>
    <row r="12" spans="1:43" s="14" customFormat="1" ht="12" x14ac:dyDescent="0.2">
      <c r="A12" s="10">
        <v>30672595955</v>
      </c>
      <c r="B12" s="11" t="s">
        <v>11</v>
      </c>
      <c r="C12" s="41">
        <v>21</v>
      </c>
      <c r="D12" s="13">
        <v>459702.4800000001</v>
      </c>
      <c r="E12" s="41">
        <v>21</v>
      </c>
      <c r="F12" s="13">
        <v>459702.4800000001</v>
      </c>
      <c r="G12" s="41">
        <v>21</v>
      </c>
      <c r="H12" s="13">
        <v>459702.4800000001</v>
      </c>
      <c r="I12" s="32">
        <f t="shared" si="1"/>
        <v>1379107.4400000004</v>
      </c>
      <c r="J12" s="41">
        <v>21</v>
      </c>
      <c r="K12" s="13">
        <v>488680.34</v>
      </c>
      <c r="L12" s="41">
        <v>21</v>
      </c>
      <c r="M12" s="13">
        <v>488680.34</v>
      </c>
      <c r="N12" s="41">
        <v>21</v>
      </c>
      <c r="O12" s="13">
        <v>733901.99999999988</v>
      </c>
      <c r="P12" s="32">
        <f t="shared" si="2"/>
        <v>1711262.68</v>
      </c>
      <c r="Q12" s="12">
        <v>21</v>
      </c>
      <c r="R12" s="13">
        <v>531797.35</v>
      </c>
      <c r="S12" s="12">
        <v>21</v>
      </c>
      <c r="T12" s="13">
        <v>531797.35</v>
      </c>
      <c r="U12" s="12">
        <v>21</v>
      </c>
      <c r="V12" s="13">
        <v>532569.74</v>
      </c>
      <c r="W12" s="32">
        <f t="shared" si="3"/>
        <v>1596164.44</v>
      </c>
      <c r="X12" s="12">
        <v>21</v>
      </c>
      <c r="Y12" s="13">
        <v>610887.44999999995</v>
      </c>
      <c r="Z12" s="12">
        <v>21</v>
      </c>
      <c r="AA12" s="13">
        <v>611055.37999999989</v>
      </c>
      <c r="AB12" s="12">
        <v>21</v>
      </c>
      <c r="AC12" s="13">
        <v>917578.34</v>
      </c>
      <c r="AD12" s="32">
        <f t="shared" si="4"/>
        <v>2139521.17</v>
      </c>
      <c r="AE12" s="12"/>
      <c r="AF12" s="13"/>
      <c r="AG12" s="12"/>
      <c r="AH12" s="13"/>
      <c r="AI12" s="12"/>
      <c r="AJ12" s="13"/>
      <c r="AK12" s="12"/>
      <c r="AL12" s="13"/>
      <c r="AM12" s="12"/>
      <c r="AN12" s="13"/>
      <c r="AO12" s="12"/>
      <c r="AP12" s="13"/>
      <c r="AQ12" s="42">
        <f t="shared" si="0"/>
        <v>6826055.7300000004</v>
      </c>
    </row>
    <row r="13" spans="1:43" s="14" customFormat="1" ht="12" x14ac:dyDescent="0.2">
      <c r="A13" s="10">
        <v>30672625714</v>
      </c>
      <c r="B13" s="11" t="s">
        <v>12</v>
      </c>
      <c r="C13" s="41">
        <v>60</v>
      </c>
      <c r="D13" s="13">
        <v>1241687.9199999995</v>
      </c>
      <c r="E13" s="41">
        <v>60</v>
      </c>
      <c r="F13" s="13">
        <v>1242388.3699999994</v>
      </c>
      <c r="G13" s="41">
        <v>60</v>
      </c>
      <c r="H13" s="13">
        <v>1242944.5799999994</v>
      </c>
      <c r="I13" s="32">
        <f t="shared" si="1"/>
        <v>3727020.8699999982</v>
      </c>
      <c r="J13" s="41">
        <v>60</v>
      </c>
      <c r="K13" s="13">
        <v>1321448.21</v>
      </c>
      <c r="L13" s="41">
        <v>59</v>
      </c>
      <c r="M13" s="13">
        <v>1297038.1199999999</v>
      </c>
      <c r="N13" s="41">
        <v>59</v>
      </c>
      <c r="O13" s="13">
        <v>1945557.2400000005</v>
      </c>
      <c r="P13" s="32">
        <f t="shared" si="2"/>
        <v>4564043.57</v>
      </c>
      <c r="Q13" s="12">
        <v>59</v>
      </c>
      <c r="R13" s="13">
        <v>1416564.6700000004</v>
      </c>
      <c r="S13" s="12">
        <v>59</v>
      </c>
      <c r="T13" s="13">
        <v>1417033.3900000004</v>
      </c>
      <c r="U13" s="12">
        <v>59</v>
      </c>
      <c r="V13" s="13">
        <v>1417033.3900000004</v>
      </c>
      <c r="W13" s="32">
        <f t="shared" si="3"/>
        <v>4250631.4500000011</v>
      </c>
      <c r="X13" s="12">
        <v>59</v>
      </c>
      <c r="Y13" s="13">
        <v>1626823.5099999998</v>
      </c>
      <c r="Z13" s="12">
        <v>59</v>
      </c>
      <c r="AA13" s="13">
        <v>1630979.4800000002</v>
      </c>
      <c r="AB13" s="12">
        <v>59</v>
      </c>
      <c r="AC13" s="13">
        <v>2446469.1800000006</v>
      </c>
      <c r="AD13" s="32">
        <f t="shared" si="4"/>
        <v>5704272.1700000009</v>
      </c>
      <c r="AE13" s="12"/>
      <c r="AF13" s="13"/>
      <c r="AG13" s="12"/>
      <c r="AH13" s="13"/>
      <c r="AI13" s="12"/>
      <c r="AJ13" s="13"/>
      <c r="AK13" s="12"/>
      <c r="AL13" s="13"/>
      <c r="AM13" s="12"/>
      <c r="AN13" s="13"/>
      <c r="AO13" s="12"/>
      <c r="AP13" s="13"/>
      <c r="AQ13" s="42">
        <f t="shared" si="0"/>
        <v>18245968.060000002</v>
      </c>
    </row>
    <row r="14" spans="1:43" s="14" customFormat="1" ht="12" x14ac:dyDescent="0.2">
      <c r="A14" s="10">
        <v>30710971958</v>
      </c>
      <c r="B14" s="11" t="s">
        <v>13</v>
      </c>
      <c r="C14" s="41">
        <v>27</v>
      </c>
      <c r="D14" s="13">
        <v>585831.39999999979</v>
      </c>
      <c r="E14" s="41">
        <v>27</v>
      </c>
      <c r="F14" s="13">
        <v>585831.39999999979</v>
      </c>
      <c r="G14" s="41">
        <v>27</v>
      </c>
      <c r="H14" s="13">
        <v>586134.50999999978</v>
      </c>
      <c r="I14" s="32">
        <f t="shared" si="1"/>
        <v>1757797.3099999994</v>
      </c>
      <c r="J14" s="41">
        <v>27</v>
      </c>
      <c r="K14" s="13">
        <v>622262.62000000011</v>
      </c>
      <c r="L14" s="41">
        <v>27</v>
      </c>
      <c r="M14" s="13">
        <v>622262.62000000011</v>
      </c>
      <c r="N14" s="41">
        <v>27</v>
      </c>
      <c r="O14" s="13">
        <v>927377.28999999969</v>
      </c>
      <c r="P14" s="32">
        <f t="shared" si="2"/>
        <v>2171902.5299999998</v>
      </c>
      <c r="Q14" s="12">
        <v>27</v>
      </c>
      <c r="R14" s="13">
        <v>675489.11000000022</v>
      </c>
      <c r="S14" s="12">
        <v>27</v>
      </c>
      <c r="T14" s="13">
        <v>779489.11000000034</v>
      </c>
      <c r="U14" s="12">
        <v>27</v>
      </c>
      <c r="V14" s="13">
        <v>677409.95000000007</v>
      </c>
      <c r="W14" s="32">
        <f t="shared" si="3"/>
        <v>2132388.1700000009</v>
      </c>
      <c r="X14" s="12">
        <v>27</v>
      </c>
      <c r="Y14" s="13">
        <v>774362.66</v>
      </c>
      <c r="Z14" s="12">
        <v>27</v>
      </c>
      <c r="AA14" s="13">
        <v>746255.67</v>
      </c>
      <c r="AB14" s="12">
        <v>27</v>
      </c>
      <c r="AC14" s="13">
        <v>1112295.6300000001</v>
      </c>
      <c r="AD14" s="32">
        <f t="shared" si="4"/>
        <v>2632913.96</v>
      </c>
      <c r="AE14" s="12"/>
      <c r="AF14" s="13"/>
      <c r="AG14" s="12"/>
      <c r="AH14" s="13"/>
      <c r="AI14" s="12"/>
      <c r="AJ14" s="13"/>
      <c r="AK14" s="12"/>
      <c r="AL14" s="13"/>
      <c r="AM14" s="12"/>
      <c r="AN14" s="13"/>
      <c r="AO14" s="12"/>
      <c r="AP14" s="13"/>
      <c r="AQ14" s="42">
        <f t="shared" si="0"/>
        <v>8695001.9699999988</v>
      </c>
    </row>
    <row r="15" spans="1:43" s="14" customFormat="1" ht="12" x14ac:dyDescent="0.2">
      <c r="A15" s="10">
        <v>30672852060</v>
      </c>
      <c r="B15" s="11" t="s">
        <v>14</v>
      </c>
      <c r="C15" s="41">
        <v>49</v>
      </c>
      <c r="D15" s="13">
        <v>1015717.0000000005</v>
      </c>
      <c r="E15" s="41">
        <v>49</v>
      </c>
      <c r="F15" s="13">
        <v>1015857.2200000004</v>
      </c>
      <c r="G15" s="41">
        <v>49</v>
      </c>
      <c r="H15" s="13">
        <v>1020037.2200000004</v>
      </c>
      <c r="I15" s="32">
        <f t="shared" si="1"/>
        <v>3051611.4400000013</v>
      </c>
      <c r="J15" s="41">
        <v>49</v>
      </c>
      <c r="K15" s="13">
        <v>1076588.97</v>
      </c>
      <c r="L15" s="41">
        <v>49</v>
      </c>
      <c r="M15" s="13">
        <v>1081084.75</v>
      </c>
      <c r="N15" s="41">
        <v>49</v>
      </c>
      <c r="O15" s="13">
        <v>1623001.6400000001</v>
      </c>
      <c r="P15" s="32">
        <f t="shared" si="2"/>
        <v>3780675.36</v>
      </c>
      <c r="Q15" s="12">
        <v>49</v>
      </c>
      <c r="R15" s="13">
        <v>1174730.6300000001</v>
      </c>
      <c r="S15" s="12">
        <v>47</v>
      </c>
      <c r="T15" s="13">
        <v>1103556.9400000002</v>
      </c>
      <c r="U15" s="12">
        <v>47</v>
      </c>
      <c r="V15" s="13">
        <v>1099191.1900000002</v>
      </c>
      <c r="W15" s="32">
        <f t="shared" si="3"/>
        <v>3377478.7600000007</v>
      </c>
      <c r="X15" s="12">
        <v>47</v>
      </c>
      <c r="Y15" s="13">
        <v>1260334.3399999999</v>
      </c>
      <c r="Z15" s="12">
        <v>47</v>
      </c>
      <c r="AA15" s="13">
        <v>1260707.1199999999</v>
      </c>
      <c r="AB15" s="12">
        <v>47</v>
      </c>
      <c r="AC15" s="13">
        <v>1899995.6899999995</v>
      </c>
      <c r="AD15" s="32">
        <f t="shared" si="4"/>
        <v>4421037.1499999994</v>
      </c>
      <c r="AE15" s="12"/>
      <c r="AF15" s="13"/>
      <c r="AG15" s="12"/>
      <c r="AH15" s="13"/>
      <c r="AI15" s="12"/>
      <c r="AJ15" s="13"/>
      <c r="AK15" s="12"/>
      <c r="AL15" s="13"/>
      <c r="AM15" s="12"/>
      <c r="AN15" s="13"/>
      <c r="AO15" s="12"/>
      <c r="AP15" s="13"/>
      <c r="AQ15" s="42">
        <f t="shared" si="0"/>
        <v>14630802.710000001</v>
      </c>
    </row>
    <row r="16" spans="1:43" s="14" customFormat="1" ht="12" x14ac:dyDescent="0.2">
      <c r="A16" s="10">
        <v>30672623118</v>
      </c>
      <c r="B16" s="11" t="s">
        <v>15</v>
      </c>
      <c r="C16" s="41">
        <v>22</v>
      </c>
      <c r="D16" s="13">
        <v>463972.2300000001</v>
      </c>
      <c r="E16" s="41">
        <v>22</v>
      </c>
      <c r="F16" s="13">
        <v>463972.2300000001</v>
      </c>
      <c r="G16" s="41">
        <v>22</v>
      </c>
      <c r="H16" s="13">
        <v>464527.07</v>
      </c>
      <c r="I16" s="32">
        <f t="shared" si="1"/>
        <v>1392471.5300000003</v>
      </c>
      <c r="J16" s="41">
        <v>22</v>
      </c>
      <c r="K16" s="13">
        <v>493503.0400000001</v>
      </c>
      <c r="L16" s="41">
        <v>22</v>
      </c>
      <c r="M16" s="13">
        <v>493503.0400000001</v>
      </c>
      <c r="N16" s="41">
        <v>22</v>
      </c>
      <c r="O16" s="13">
        <v>740468.93999999983</v>
      </c>
      <c r="P16" s="32">
        <f t="shared" si="2"/>
        <v>1727475.02</v>
      </c>
      <c r="Q16" s="12">
        <v>22</v>
      </c>
      <c r="R16" s="13">
        <v>538231.97999999986</v>
      </c>
      <c r="S16" s="12">
        <v>22</v>
      </c>
      <c r="T16" s="13">
        <v>538894.49999999988</v>
      </c>
      <c r="U16" s="12">
        <v>22</v>
      </c>
      <c r="V16" s="13">
        <v>538894.49999999988</v>
      </c>
      <c r="W16" s="32">
        <f t="shared" si="3"/>
        <v>1616020.9799999995</v>
      </c>
      <c r="X16" s="12">
        <v>22</v>
      </c>
      <c r="Y16" s="13">
        <v>616450.07000000007</v>
      </c>
      <c r="Z16" s="12">
        <v>22</v>
      </c>
      <c r="AA16" s="13">
        <v>616450.07000000007</v>
      </c>
      <c r="AB16" s="12">
        <v>22</v>
      </c>
      <c r="AC16" s="13">
        <v>924675.14</v>
      </c>
      <c r="AD16" s="32">
        <f t="shared" si="4"/>
        <v>2157575.2800000003</v>
      </c>
      <c r="AE16" s="12"/>
      <c r="AF16" s="13"/>
      <c r="AG16" s="12"/>
      <c r="AH16" s="13"/>
      <c r="AI16" s="12"/>
      <c r="AJ16" s="13"/>
      <c r="AK16" s="12"/>
      <c r="AL16" s="13"/>
      <c r="AM16" s="12"/>
      <c r="AN16" s="13"/>
      <c r="AO16" s="12"/>
      <c r="AP16" s="13"/>
      <c r="AQ16" s="42">
        <f t="shared" si="0"/>
        <v>6893542.8099999996</v>
      </c>
    </row>
    <row r="17" spans="1:66" s="14" customFormat="1" ht="12" x14ac:dyDescent="0.2">
      <c r="A17" s="10">
        <v>33672581589</v>
      </c>
      <c r="B17" s="11" t="s">
        <v>16</v>
      </c>
      <c r="C17" s="41">
        <v>26</v>
      </c>
      <c r="D17" s="13">
        <v>575263.01000000013</v>
      </c>
      <c r="E17" s="41">
        <v>26</v>
      </c>
      <c r="F17" s="13">
        <v>569981.78</v>
      </c>
      <c r="G17" s="41">
        <v>26</v>
      </c>
      <c r="H17" s="13">
        <v>558134.14</v>
      </c>
      <c r="I17" s="32">
        <f t="shared" si="1"/>
        <v>1703378.9300000002</v>
      </c>
      <c r="J17" s="41">
        <v>26</v>
      </c>
      <c r="K17" s="13">
        <v>582579.09</v>
      </c>
      <c r="L17" s="41">
        <v>26</v>
      </c>
      <c r="M17" s="13">
        <v>581079.09</v>
      </c>
      <c r="N17" s="41">
        <v>26</v>
      </c>
      <c r="O17" s="13">
        <v>864343.65999999992</v>
      </c>
      <c r="P17" s="32">
        <f t="shared" si="2"/>
        <v>2028001.8399999999</v>
      </c>
      <c r="Q17" s="12">
        <v>26</v>
      </c>
      <c r="R17" s="13">
        <v>631173.80999999982</v>
      </c>
      <c r="S17" s="12">
        <v>26</v>
      </c>
      <c r="T17" s="13">
        <v>631173.80999999982</v>
      </c>
      <c r="U17" s="12">
        <v>26</v>
      </c>
      <c r="V17" s="13">
        <v>631471.53999999992</v>
      </c>
      <c r="W17" s="32">
        <f t="shared" si="3"/>
        <v>1893819.1599999997</v>
      </c>
      <c r="X17" s="12">
        <v>26</v>
      </c>
      <c r="Y17" s="13">
        <v>724231.42999999982</v>
      </c>
      <c r="Z17" s="12">
        <v>26</v>
      </c>
      <c r="AA17" s="13">
        <v>722825.42999999982</v>
      </c>
      <c r="AB17" s="12">
        <v>26</v>
      </c>
      <c r="AC17" s="13">
        <v>1095451.8999999999</v>
      </c>
      <c r="AD17" s="32">
        <f t="shared" si="4"/>
        <v>2542508.7599999998</v>
      </c>
      <c r="AE17" s="12"/>
      <c r="AF17" s="13"/>
      <c r="AG17" s="12"/>
      <c r="AH17" s="13"/>
      <c r="AI17" s="12"/>
      <c r="AJ17" s="13"/>
      <c r="AK17" s="12"/>
      <c r="AL17" s="13"/>
      <c r="AM17" s="12"/>
      <c r="AN17" s="13"/>
      <c r="AO17" s="12"/>
      <c r="AP17" s="13"/>
      <c r="AQ17" s="42">
        <f t="shared" si="0"/>
        <v>8167708.6899999995</v>
      </c>
    </row>
    <row r="18" spans="1:66" s="14" customFormat="1" ht="12" x14ac:dyDescent="0.2">
      <c r="A18" s="10">
        <v>30710623674</v>
      </c>
      <c r="B18" s="11" t="s">
        <v>17</v>
      </c>
      <c r="C18" s="41">
        <v>51</v>
      </c>
      <c r="D18" s="13">
        <v>934032.37000000023</v>
      </c>
      <c r="E18" s="41">
        <v>51</v>
      </c>
      <c r="F18" s="13">
        <v>934032.37000000023</v>
      </c>
      <c r="G18" s="41">
        <v>51</v>
      </c>
      <c r="H18" s="13">
        <v>934180.27000000025</v>
      </c>
      <c r="I18" s="32">
        <f t="shared" si="1"/>
        <v>2802245.0100000007</v>
      </c>
      <c r="J18" s="41">
        <v>51</v>
      </c>
      <c r="K18" s="13">
        <v>982868.51000000013</v>
      </c>
      <c r="L18" s="41">
        <v>51</v>
      </c>
      <c r="M18" s="13">
        <v>982868.51000000013</v>
      </c>
      <c r="N18" s="41">
        <v>51</v>
      </c>
      <c r="O18" s="13">
        <v>1474302.8900000001</v>
      </c>
      <c r="P18" s="32">
        <f t="shared" si="2"/>
        <v>3440039.91</v>
      </c>
      <c r="Q18" s="12">
        <v>51</v>
      </c>
      <c r="R18" s="13">
        <v>1075872.4600000002</v>
      </c>
      <c r="S18" s="12">
        <v>51</v>
      </c>
      <c r="T18" s="13">
        <v>1076035.1000000001</v>
      </c>
      <c r="U18" s="12">
        <v>51</v>
      </c>
      <c r="V18" s="13">
        <v>1076369.33</v>
      </c>
      <c r="W18" s="32">
        <f t="shared" si="3"/>
        <v>3228276.8900000006</v>
      </c>
      <c r="X18" s="12">
        <v>51</v>
      </c>
      <c r="Y18" s="13">
        <v>1263185.8099999996</v>
      </c>
      <c r="Z18" s="12">
        <v>51</v>
      </c>
      <c r="AA18" s="13">
        <v>1237401.6799999997</v>
      </c>
      <c r="AB18" s="12">
        <v>50</v>
      </c>
      <c r="AC18" s="13">
        <v>1916411.5999999999</v>
      </c>
      <c r="AD18" s="32">
        <f t="shared" si="4"/>
        <v>4416999.0899999989</v>
      </c>
      <c r="AE18" s="12"/>
      <c r="AF18" s="13"/>
      <c r="AG18" s="12"/>
      <c r="AH18" s="13"/>
      <c r="AI18" s="12"/>
      <c r="AJ18" s="13"/>
      <c r="AK18" s="12"/>
      <c r="AL18" s="13"/>
      <c r="AM18" s="12"/>
      <c r="AN18" s="13"/>
      <c r="AO18" s="12"/>
      <c r="AP18" s="13"/>
      <c r="AQ18" s="42">
        <f t="shared" si="0"/>
        <v>13887560.900000002</v>
      </c>
    </row>
    <row r="19" spans="1:66" s="14" customFormat="1" ht="12" x14ac:dyDescent="0.2">
      <c r="A19" s="10">
        <v>30672576292</v>
      </c>
      <c r="B19" s="11" t="s">
        <v>18</v>
      </c>
      <c r="C19" s="41">
        <v>56</v>
      </c>
      <c r="D19" s="13">
        <v>1355145.4400000006</v>
      </c>
      <c r="E19" s="41">
        <v>56</v>
      </c>
      <c r="F19" s="13">
        <v>1358572.6800000006</v>
      </c>
      <c r="G19" s="41">
        <v>56</v>
      </c>
      <c r="H19" s="13">
        <v>1315665.4100000004</v>
      </c>
      <c r="I19" s="32">
        <f t="shared" si="1"/>
        <v>4029383.5300000012</v>
      </c>
      <c r="J19" s="41">
        <v>54</v>
      </c>
      <c r="K19" s="13">
        <v>1393825.88</v>
      </c>
      <c r="L19" s="41">
        <v>54</v>
      </c>
      <c r="M19" s="13">
        <v>1393302.22</v>
      </c>
      <c r="N19" s="41">
        <v>54</v>
      </c>
      <c r="O19" s="13">
        <v>2095790.9899999998</v>
      </c>
      <c r="P19" s="32">
        <f t="shared" si="2"/>
        <v>4882919.09</v>
      </c>
      <c r="Q19" s="12">
        <v>54</v>
      </c>
      <c r="R19" s="13">
        <v>1523982.5599999998</v>
      </c>
      <c r="S19" s="12">
        <v>54</v>
      </c>
      <c r="T19" s="13">
        <v>1526251.8499999999</v>
      </c>
      <c r="U19" s="12">
        <v>54</v>
      </c>
      <c r="V19" s="13">
        <v>1529528.4199999995</v>
      </c>
      <c r="W19" s="32">
        <f t="shared" si="3"/>
        <v>4579762.8299999991</v>
      </c>
      <c r="X19" s="12">
        <v>54</v>
      </c>
      <c r="Y19" s="13">
        <v>1751717.18</v>
      </c>
      <c r="Z19" s="12">
        <v>54</v>
      </c>
      <c r="AA19" s="13">
        <v>1755220.2000000002</v>
      </c>
      <c r="AB19" s="12">
        <v>54</v>
      </c>
      <c r="AC19" s="13">
        <v>2617479.69</v>
      </c>
      <c r="AD19" s="32">
        <f t="shared" si="4"/>
        <v>6124417.0700000003</v>
      </c>
      <c r="AE19" s="12"/>
      <c r="AF19" s="13"/>
      <c r="AG19" s="12"/>
      <c r="AH19" s="13"/>
      <c r="AI19" s="12"/>
      <c r="AJ19" s="13"/>
      <c r="AK19" s="12"/>
      <c r="AL19" s="13"/>
      <c r="AM19" s="12"/>
      <c r="AN19" s="13"/>
      <c r="AO19" s="12"/>
      <c r="AP19" s="13"/>
      <c r="AQ19" s="42">
        <f t="shared" si="0"/>
        <v>19616482.52</v>
      </c>
    </row>
    <row r="20" spans="1:66" s="14" customFormat="1" ht="12" x14ac:dyDescent="0.2">
      <c r="A20" s="10">
        <v>30672577809</v>
      </c>
      <c r="B20" s="11" t="s">
        <v>19</v>
      </c>
      <c r="C20" s="41">
        <v>23</v>
      </c>
      <c r="D20" s="13">
        <v>480899.14999999997</v>
      </c>
      <c r="E20" s="41">
        <v>23</v>
      </c>
      <c r="F20" s="13">
        <v>481033.74999999994</v>
      </c>
      <c r="G20" s="41">
        <v>23</v>
      </c>
      <c r="H20" s="13">
        <v>481033.74999999994</v>
      </c>
      <c r="I20" s="32">
        <f t="shared" si="1"/>
        <v>1442966.65</v>
      </c>
      <c r="J20" s="41">
        <v>23</v>
      </c>
      <c r="K20" s="13">
        <v>506590.33</v>
      </c>
      <c r="L20" s="41">
        <v>23</v>
      </c>
      <c r="M20" s="13">
        <v>480150.00000000006</v>
      </c>
      <c r="N20" s="41">
        <v>22</v>
      </c>
      <c r="O20" s="13">
        <v>726256.07000000018</v>
      </c>
      <c r="P20" s="32">
        <f t="shared" si="2"/>
        <v>1712996.4000000004</v>
      </c>
      <c r="Q20" s="12">
        <v>22</v>
      </c>
      <c r="R20" s="13">
        <v>527351.23</v>
      </c>
      <c r="S20" s="12">
        <v>22</v>
      </c>
      <c r="T20" s="13">
        <v>527644.34</v>
      </c>
      <c r="U20" s="12">
        <v>22</v>
      </c>
      <c r="V20" s="13">
        <v>528334.71000000008</v>
      </c>
      <c r="W20" s="32">
        <f t="shared" si="3"/>
        <v>1583330.2799999998</v>
      </c>
      <c r="X20" s="12">
        <v>22</v>
      </c>
      <c r="Y20" s="13">
        <v>606013.59999999986</v>
      </c>
      <c r="Z20" s="12">
        <v>22</v>
      </c>
      <c r="AA20" s="13">
        <v>598298.55999999994</v>
      </c>
      <c r="AB20" s="12">
        <v>22</v>
      </c>
      <c r="AC20" s="13">
        <v>909272.37000000011</v>
      </c>
      <c r="AD20" s="32">
        <f t="shared" si="4"/>
        <v>2113584.5299999998</v>
      </c>
      <c r="AE20" s="12"/>
      <c r="AF20" s="13"/>
      <c r="AG20" s="12"/>
      <c r="AH20" s="13"/>
      <c r="AI20" s="12"/>
      <c r="AJ20" s="13"/>
      <c r="AK20" s="12"/>
      <c r="AL20" s="13"/>
      <c r="AM20" s="12"/>
      <c r="AN20" s="13"/>
      <c r="AO20" s="12"/>
      <c r="AP20" s="13"/>
      <c r="AQ20" s="42">
        <f t="shared" si="0"/>
        <v>6852877.8599999994</v>
      </c>
    </row>
    <row r="21" spans="1:66" s="14" customFormat="1" ht="12" x14ac:dyDescent="0.2">
      <c r="A21" s="10">
        <v>30672542622</v>
      </c>
      <c r="B21" s="11" t="s">
        <v>20</v>
      </c>
      <c r="C21" s="41">
        <v>65</v>
      </c>
      <c r="D21" s="13">
        <v>1345616.16</v>
      </c>
      <c r="E21" s="41">
        <v>65</v>
      </c>
      <c r="F21" s="13">
        <v>1389423.2399999998</v>
      </c>
      <c r="G21" s="41">
        <v>65</v>
      </c>
      <c r="H21" s="13">
        <v>1394947.8199999996</v>
      </c>
      <c r="I21" s="32">
        <f t="shared" si="1"/>
        <v>4129987.2199999988</v>
      </c>
      <c r="J21" s="41">
        <v>65</v>
      </c>
      <c r="K21" s="13">
        <v>1463691.8199999996</v>
      </c>
      <c r="L21" s="41">
        <v>65</v>
      </c>
      <c r="M21" s="13">
        <v>1448397.2199999995</v>
      </c>
      <c r="N21" s="41">
        <v>65</v>
      </c>
      <c r="O21" s="13">
        <v>2196572.1</v>
      </c>
      <c r="P21" s="32">
        <f t="shared" si="2"/>
        <v>5108661.1399999987</v>
      </c>
      <c r="Q21" s="12">
        <v>65</v>
      </c>
      <c r="R21" s="13">
        <v>1598531.4799999993</v>
      </c>
      <c r="S21" s="12">
        <v>65</v>
      </c>
      <c r="T21" s="13">
        <v>1598715.7799999993</v>
      </c>
      <c r="U21" s="12">
        <v>65</v>
      </c>
      <c r="V21" s="13">
        <v>1599067.3899999994</v>
      </c>
      <c r="W21" s="32">
        <f t="shared" si="3"/>
        <v>4796314.6499999985</v>
      </c>
      <c r="X21" s="12">
        <v>65</v>
      </c>
      <c r="Y21" s="13">
        <v>1811555.76</v>
      </c>
      <c r="Z21" s="12">
        <v>64</v>
      </c>
      <c r="AA21" s="13">
        <v>1770016.6099999999</v>
      </c>
      <c r="AB21" s="12">
        <v>64</v>
      </c>
      <c r="AC21" s="13">
        <v>2768163.2900000014</v>
      </c>
      <c r="AD21" s="32">
        <f t="shared" si="4"/>
        <v>6349735.660000002</v>
      </c>
      <c r="AE21" s="12"/>
      <c r="AF21" s="13"/>
      <c r="AG21" s="12"/>
      <c r="AH21" s="13"/>
      <c r="AI21" s="12"/>
      <c r="AJ21" s="13"/>
      <c r="AK21" s="12"/>
      <c r="AL21" s="13"/>
      <c r="AM21" s="12"/>
      <c r="AN21" s="13"/>
      <c r="AO21" s="12"/>
      <c r="AP21" s="13"/>
      <c r="AQ21" s="42">
        <f t="shared" si="0"/>
        <v>20384698.669999998</v>
      </c>
    </row>
    <row r="22" spans="1:66" s="14" customFormat="1" ht="12" x14ac:dyDescent="0.2">
      <c r="A22" s="10">
        <v>30672544153</v>
      </c>
      <c r="B22" s="11" t="s">
        <v>21</v>
      </c>
      <c r="C22" s="41">
        <v>71</v>
      </c>
      <c r="D22" s="13">
        <v>1388838.2299999997</v>
      </c>
      <c r="E22" s="41">
        <v>71</v>
      </c>
      <c r="F22" s="13">
        <v>1390111.16</v>
      </c>
      <c r="G22" s="41">
        <v>71</v>
      </c>
      <c r="H22" s="13">
        <v>1390428.73</v>
      </c>
      <c r="I22" s="32">
        <f t="shared" si="1"/>
        <v>4169378.1199999996</v>
      </c>
      <c r="J22" s="41">
        <v>71</v>
      </c>
      <c r="K22" s="13">
        <v>1460139.7900000005</v>
      </c>
      <c r="L22" s="41">
        <v>71</v>
      </c>
      <c r="M22" s="13">
        <v>1447619.6700000002</v>
      </c>
      <c r="N22" s="41">
        <v>71</v>
      </c>
      <c r="O22" s="13">
        <v>2169521.5499999993</v>
      </c>
      <c r="P22" s="32">
        <f t="shared" si="2"/>
        <v>5077281.01</v>
      </c>
      <c r="Q22" s="12">
        <v>71</v>
      </c>
      <c r="R22" s="13">
        <v>1568384.1599999995</v>
      </c>
      <c r="S22" s="12">
        <v>70</v>
      </c>
      <c r="T22" s="13">
        <v>1541983.8099999994</v>
      </c>
      <c r="U22" s="12">
        <v>69</v>
      </c>
      <c r="V22" s="13">
        <v>1539914.6899999992</v>
      </c>
      <c r="W22" s="32">
        <f t="shared" si="3"/>
        <v>4650282.6599999983</v>
      </c>
      <c r="X22" s="12">
        <v>69</v>
      </c>
      <c r="Y22" s="13">
        <v>1764623.5199999998</v>
      </c>
      <c r="Z22" s="12">
        <v>69</v>
      </c>
      <c r="AA22" s="13">
        <v>1765400.9299999997</v>
      </c>
      <c r="AB22" s="12">
        <v>71</v>
      </c>
      <c r="AC22" s="13">
        <v>2721614.69</v>
      </c>
      <c r="AD22" s="32">
        <f t="shared" si="4"/>
        <v>6251639.1399999987</v>
      </c>
      <c r="AE22" s="12"/>
      <c r="AF22" s="13"/>
      <c r="AG22" s="12"/>
      <c r="AH22" s="13"/>
      <c r="AI22" s="12"/>
      <c r="AJ22" s="13"/>
      <c r="AK22" s="12"/>
      <c r="AL22" s="13"/>
      <c r="AM22" s="12"/>
      <c r="AN22" s="13"/>
      <c r="AO22" s="12"/>
      <c r="AP22" s="13"/>
      <c r="AQ22" s="42">
        <f t="shared" si="0"/>
        <v>20148580.929999996</v>
      </c>
    </row>
    <row r="23" spans="1:66" s="14" customFormat="1" ht="12" x14ac:dyDescent="0.2">
      <c r="A23" s="10">
        <v>30672554876</v>
      </c>
      <c r="B23" s="11" t="s">
        <v>22</v>
      </c>
      <c r="C23" s="41">
        <v>53</v>
      </c>
      <c r="D23" s="13">
        <v>1200948.2800000003</v>
      </c>
      <c r="E23" s="41">
        <v>54</v>
      </c>
      <c r="F23" s="13">
        <v>1224942.8700000003</v>
      </c>
      <c r="G23" s="41">
        <v>54</v>
      </c>
      <c r="H23" s="13">
        <v>1225108.3000000003</v>
      </c>
      <c r="I23" s="32">
        <f t="shared" si="1"/>
        <v>3650999.4500000007</v>
      </c>
      <c r="J23" s="41">
        <v>54</v>
      </c>
      <c r="K23" s="13">
        <v>1301496.18</v>
      </c>
      <c r="L23" s="41">
        <v>53</v>
      </c>
      <c r="M23" s="13">
        <v>1275752.94</v>
      </c>
      <c r="N23" s="41">
        <v>53</v>
      </c>
      <c r="O23" s="13">
        <v>1914840.949999999</v>
      </c>
      <c r="P23" s="32">
        <f t="shared" si="2"/>
        <v>4492090.0699999994</v>
      </c>
      <c r="Q23" s="12">
        <v>53</v>
      </c>
      <c r="R23" s="13">
        <v>1392290.2500000002</v>
      </c>
      <c r="S23" s="12">
        <v>53</v>
      </c>
      <c r="T23" s="13">
        <v>1392470.1900000002</v>
      </c>
      <c r="U23" s="12">
        <v>53</v>
      </c>
      <c r="V23" s="13">
        <v>1392470.1900000002</v>
      </c>
      <c r="W23" s="32">
        <f t="shared" si="3"/>
        <v>4177230.6300000008</v>
      </c>
      <c r="X23" s="12">
        <v>53</v>
      </c>
      <c r="Y23" s="13">
        <v>1597095.9300000002</v>
      </c>
      <c r="Z23" s="12">
        <v>53</v>
      </c>
      <c r="AA23" s="13">
        <v>1597513.32</v>
      </c>
      <c r="AB23" s="12">
        <v>53</v>
      </c>
      <c r="AC23" s="13">
        <v>2397794.4099999988</v>
      </c>
      <c r="AD23" s="32">
        <f t="shared" si="4"/>
        <v>5592403.6599999983</v>
      </c>
      <c r="AE23" s="12"/>
      <c r="AF23" s="13"/>
      <c r="AG23" s="12"/>
      <c r="AH23" s="13"/>
      <c r="AI23" s="12"/>
      <c r="AJ23" s="13"/>
      <c r="AK23" s="12"/>
      <c r="AL23" s="13"/>
      <c r="AM23" s="12"/>
      <c r="AN23" s="13"/>
      <c r="AO23" s="12"/>
      <c r="AP23" s="13"/>
      <c r="AQ23" s="42">
        <f t="shared" si="0"/>
        <v>17912723.809999999</v>
      </c>
    </row>
    <row r="24" spans="1:66" s="14" customFormat="1" ht="12" x14ac:dyDescent="0.2">
      <c r="A24" s="10">
        <v>30672579887</v>
      </c>
      <c r="B24" s="11" t="s">
        <v>23</v>
      </c>
      <c r="C24" s="41">
        <v>59</v>
      </c>
      <c r="D24" s="13">
        <v>1286514.3199999998</v>
      </c>
      <c r="E24" s="41">
        <v>58</v>
      </c>
      <c r="F24" s="13">
        <v>1262784.0999999999</v>
      </c>
      <c r="G24" s="41">
        <v>58</v>
      </c>
      <c r="H24" s="13">
        <v>1201550.2199999997</v>
      </c>
      <c r="I24" s="32">
        <f t="shared" si="1"/>
        <v>3750848.6399999997</v>
      </c>
      <c r="J24" s="41">
        <v>58</v>
      </c>
      <c r="K24" s="13">
        <v>1248281.3099999998</v>
      </c>
      <c r="L24" s="41">
        <v>58</v>
      </c>
      <c r="M24" s="13">
        <v>1287221.79</v>
      </c>
      <c r="N24" s="41">
        <v>58</v>
      </c>
      <c r="O24" s="13">
        <v>1904638.5399999991</v>
      </c>
      <c r="P24" s="32">
        <f t="shared" si="2"/>
        <v>4440141.6399999987</v>
      </c>
      <c r="Q24" s="12">
        <v>58</v>
      </c>
      <c r="R24" s="13">
        <v>1394578.9800000002</v>
      </c>
      <c r="S24" s="12">
        <v>58</v>
      </c>
      <c r="T24" s="13">
        <v>1401078.0599999998</v>
      </c>
      <c r="U24" s="12">
        <v>58</v>
      </c>
      <c r="V24" s="13">
        <v>1401800.09</v>
      </c>
      <c r="W24" s="32">
        <f t="shared" si="3"/>
        <v>4197457.13</v>
      </c>
      <c r="X24" s="12">
        <v>58</v>
      </c>
      <c r="Y24" s="13">
        <v>1615709.6300000011</v>
      </c>
      <c r="Z24" s="12">
        <v>58</v>
      </c>
      <c r="AA24" s="13">
        <v>1615923.4100000011</v>
      </c>
      <c r="AB24" s="12">
        <v>58</v>
      </c>
      <c r="AC24" s="13">
        <v>2392229.94</v>
      </c>
      <c r="AD24" s="32">
        <f t="shared" si="4"/>
        <v>5623862.9800000023</v>
      </c>
      <c r="AE24" s="12"/>
      <c r="AF24" s="13"/>
      <c r="AG24" s="12"/>
      <c r="AH24" s="13"/>
      <c r="AI24" s="12"/>
      <c r="AJ24" s="13"/>
      <c r="AK24" s="12"/>
      <c r="AL24" s="13"/>
      <c r="AM24" s="12"/>
      <c r="AN24" s="13"/>
      <c r="AO24" s="12"/>
      <c r="AP24" s="13"/>
      <c r="AQ24" s="42">
        <f t="shared" si="0"/>
        <v>18012310.390000001</v>
      </c>
    </row>
    <row r="25" spans="1:66" s="14" customFormat="1" ht="12.75" thickBot="1" x14ac:dyDescent="0.25">
      <c r="A25" s="10">
        <v>30672970055</v>
      </c>
      <c r="B25" s="11" t="s">
        <v>24</v>
      </c>
      <c r="C25" s="41">
        <v>61</v>
      </c>
      <c r="D25" s="13">
        <v>1163716.8799999999</v>
      </c>
      <c r="E25" s="41">
        <v>59</v>
      </c>
      <c r="F25" s="13">
        <v>1205830.68</v>
      </c>
      <c r="G25" s="41">
        <v>59</v>
      </c>
      <c r="H25" s="13">
        <v>1208701.97</v>
      </c>
      <c r="I25" s="32">
        <f t="shared" si="1"/>
        <v>3578249.5299999993</v>
      </c>
      <c r="J25" s="41">
        <v>59</v>
      </c>
      <c r="K25" s="13">
        <v>1271653.9900000002</v>
      </c>
      <c r="L25" s="41">
        <v>59</v>
      </c>
      <c r="M25" s="13">
        <v>1280434.3500000003</v>
      </c>
      <c r="N25" s="41">
        <v>59</v>
      </c>
      <c r="O25" s="13">
        <v>1858696.0600000008</v>
      </c>
      <c r="P25" s="32">
        <f t="shared" si="2"/>
        <v>4410784.4000000013</v>
      </c>
      <c r="Q25" s="12">
        <v>59</v>
      </c>
      <c r="R25" s="13">
        <v>1403140.2799999998</v>
      </c>
      <c r="S25" s="12">
        <v>59</v>
      </c>
      <c r="T25" s="13">
        <v>1405296.2799999998</v>
      </c>
      <c r="U25" s="12">
        <v>59</v>
      </c>
      <c r="V25" s="13">
        <v>1406949.0299999998</v>
      </c>
      <c r="W25" s="32">
        <f t="shared" si="3"/>
        <v>4215385.59</v>
      </c>
      <c r="X25" s="12">
        <v>59</v>
      </c>
      <c r="Y25" s="13">
        <v>1578823.3399999999</v>
      </c>
      <c r="Z25" s="12">
        <v>59</v>
      </c>
      <c r="AA25" s="13">
        <v>1579005.7199999997</v>
      </c>
      <c r="AB25" s="12">
        <v>57</v>
      </c>
      <c r="AC25" s="13">
        <v>2251726.3500000006</v>
      </c>
      <c r="AD25" s="32">
        <f t="shared" si="4"/>
        <v>5409555.4100000001</v>
      </c>
      <c r="AE25" s="12"/>
      <c r="AF25" s="13"/>
      <c r="AG25" s="12"/>
      <c r="AH25" s="13"/>
      <c r="AI25" s="12"/>
      <c r="AJ25" s="13"/>
      <c r="AK25" s="12"/>
      <c r="AL25" s="13"/>
      <c r="AM25" s="12"/>
      <c r="AN25" s="13"/>
      <c r="AO25" s="12"/>
      <c r="AP25" s="13"/>
      <c r="AQ25" s="42">
        <f t="shared" si="0"/>
        <v>17613974.93</v>
      </c>
    </row>
    <row r="26" spans="1:66" s="19" customFormat="1" ht="21" customHeight="1" thickBot="1" x14ac:dyDescent="0.25">
      <c r="A26" s="15"/>
      <c r="B26" s="16" t="s">
        <v>25</v>
      </c>
      <c r="C26" s="43">
        <f>SUM(C5:C25)</f>
        <v>899</v>
      </c>
      <c r="D26" s="44">
        <f>SUM(D5:D25)</f>
        <v>18813362.760000005</v>
      </c>
      <c r="E26" s="43">
        <f t="shared" ref="E26:P26" si="5">SUM(E5:E25)</f>
        <v>897</v>
      </c>
      <c r="F26" s="44">
        <f t="shared" si="5"/>
        <v>18907310.890000004</v>
      </c>
      <c r="G26" s="43">
        <f t="shared" si="5"/>
        <v>897</v>
      </c>
      <c r="H26" s="44">
        <f t="shared" si="5"/>
        <v>18827575.120000001</v>
      </c>
      <c r="I26" s="44">
        <f t="shared" si="5"/>
        <v>56548248.770000003</v>
      </c>
      <c r="J26" s="43">
        <f t="shared" si="5"/>
        <v>895</v>
      </c>
      <c r="K26" s="44">
        <f t="shared" si="5"/>
        <v>19819595.079999998</v>
      </c>
      <c r="L26" s="43">
        <f t="shared" si="5"/>
        <v>893</v>
      </c>
      <c r="M26" s="44">
        <f t="shared" si="5"/>
        <v>19809770.790000003</v>
      </c>
      <c r="N26" s="43">
        <f t="shared" si="5"/>
        <v>892</v>
      </c>
      <c r="O26" s="44">
        <f t="shared" si="5"/>
        <v>29608454.530000001</v>
      </c>
      <c r="P26" s="44">
        <f t="shared" si="5"/>
        <v>69237820.400000006</v>
      </c>
      <c r="Q26" s="43">
        <f t="shared" ref="Q26:AP26" si="6">SUM(Q5:Q25)</f>
        <v>892</v>
      </c>
      <c r="R26" s="44">
        <f t="shared" si="6"/>
        <v>21581549.800000004</v>
      </c>
      <c r="S26" s="43">
        <f t="shared" si="6"/>
        <v>889</v>
      </c>
      <c r="T26" s="44">
        <f t="shared" si="6"/>
        <v>21656846.109999999</v>
      </c>
      <c r="U26" s="43">
        <f t="shared" si="6"/>
        <v>888</v>
      </c>
      <c r="V26" s="44">
        <f t="shared" si="6"/>
        <v>21507988.870000001</v>
      </c>
      <c r="W26" s="44">
        <f>+R26+T26+V26</f>
        <v>64746384.780000001</v>
      </c>
      <c r="X26" s="43">
        <f t="shared" si="6"/>
        <v>888</v>
      </c>
      <c r="Y26" s="44">
        <f t="shared" si="6"/>
        <v>24612203.829999998</v>
      </c>
      <c r="Z26" s="43">
        <f t="shared" si="6"/>
        <v>887</v>
      </c>
      <c r="AA26" s="44">
        <f t="shared" si="6"/>
        <v>24522767.73</v>
      </c>
      <c r="AB26" s="43">
        <f t="shared" si="6"/>
        <v>889</v>
      </c>
      <c r="AC26" s="44">
        <f t="shared" si="6"/>
        <v>37075712.080000006</v>
      </c>
      <c r="AD26" s="44">
        <f>+Y26+AA26+AC26</f>
        <v>86210683.640000015</v>
      </c>
      <c r="AE26" s="43">
        <f t="shared" si="6"/>
        <v>0</v>
      </c>
      <c r="AF26" s="44">
        <f t="shared" si="6"/>
        <v>0</v>
      </c>
      <c r="AG26" s="43">
        <f t="shared" si="6"/>
        <v>0</v>
      </c>
      <c r="AH26" s="44">
        <f t="shared" si="6"/>
        <v>0</v>
      </c>
      <c r="AI26" s="43">
        <f t="shared" si="6"/>
        <v>0</v>
      </c>
      <c r="AJ26" s="44">
        <f t="shared" si="6"/>
        <v>0</v>
      </c>
      <c r="AK26" s="43">
        <f t="shared" si="6"/>
        <v>0</v>
      </c>
      <c r="AL26" s="44">
        <f t="shared" si="6"/>
        <v>0</v>
      </c>
      <c r="AM26" s="43">
        <f t="shared" si="6"/>
        <v>0</v>
      </c>
      <c r="AN26" s="44">
        <f t="shared" si="6"/>
        <v>0</v>
      </c>
      <c r="AO26" s="43">
        <f t="shared" si="6"/>
        <v>0</v>
      </c>
      <c r="AP26" s="44">
        <f t="shared" si="6"/>
        <v>0</v>
      </c>
      <c r="AQ26" s="45">
        <f>SUM(AQ5:AQ25)</f>
        <v>276743137.59000003</v>
      </c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</row>
    <row r="27" spans="1:66" s="6" customFormat="1" ht="9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4"/>
      <c r="R27" s="5"/>
      <c r="S27" s="4"/>
      <c r="T27" s="5"/>
      <c r="U27" s="4"/>
      <c r="V27" s="5"/>
      <c r="X27" s="4"/>
      <c r="Y27" s="5"/>
      <c r="Z27" s="4"/>
      <c r="AA27" s="5"/>
      <c r="AB27" s="4"/>
      <c r="AC27" s="5"/>
      <c r="AE27" s="4"/>
      <c r="AF27" s="5"/>
      <c r="AG27" s="4"/>
      <c r="AH27" s="5"/>
      <c r="AI27" s="4"/>
      <c r="AJ27" s="5"/>
      <c r="AK27" s="4"/>
      <c r="AL27" s="5"/>
      <c r="AM27" s="4"/>
      <c r="AN27" s="5"/>
      <c r="AO27" s="4"/>
      <c r="AP27" s="5"/>
      <c r="AQ27" s="46"/>
      <c r="AR27" s="46"/>
    </row>
    <row r="28" spans="1:66" x14ac:dyDescent="0.25">
      <c r="B28" s="47" t="s">
        <v>86</v>
      </c>
    </row>
  </sheetData>
  <mergeCells count="27">
    <mergeCell ref="A1:P1"/>
    <mergeCell ref="Q1:AE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  <mergeCell ref="Q3:R3"/>
    <mergeCell ref="S3:T3"/>
    <mergeCell ref="U3:V3"/>
    <mergeCell ref="AQ3:AQ4"/>
    <mergeCell ref="W3:W4"/>
    <mergeCell ref="X3:Y3"/>
    <mergeCell ref="Z3:AA3"/>
    <mergeCell ref="AB3:AC3"/>
    <mergeCell ref="AD3:AD4"/>
    <mergeCell ref="AE3:AF3"/>
    <mergeCell ref="AG3:AH3"/>
    <mergeCell ref="AI3:AJ3"/>
    <mergeCell ref="AK3:AL3"/>
    <mergeCell ref="AM3:AN3"/>
    <mergeCell ref="AO3:AP3"/>
  </mergeCells>
  <printOptions horizontalCentered="1"/>
  <pageMargins left="0" right="0.19685039370078741" top="0.39370078740157483" bottom="0.31496062992125984" header="0.31496062992125984" footer="0.31496062992125984"/>
  <pageSetup paperSize="5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D37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K3" sqref="K3:L3"/>
    </sheetView>
  </sheetViews>
  <sheetFormatPr baseColWidth="10" defaultRowHeight="15" x14ac:dyDescent="0.25"/>
  <cols>
    <col min="1" max="1" width="14.5703125" style="25" hidden="1" customWidth="1"/>
    <col min="2" max="2" width="28.28515625" style="26" customWidth="1"/>
    <col min="3" max="3" width="9.28515625" style="27" customWidth="1"/>
    <col min="4" max="4" width="15.42578125" style="28" customWidth="1"/>
    <col min="5" max="5" width="9.28515625" style="27" customWidth="1"/>
    <col min="6" max="6" width="15.42578125" style="28" customWidth="1"/>
    <col min="7" max="7" width="9.42578125" style="27" customWidth="1"/>
    <col min="8" max="8" width="14.42578125" style="28" customWidth="1"/>
    <col min="9" max="9" width="8.5703125" style="27" customWidth="1"/>
    <col min="10" max="10" width="14.28515625" style="28" customWidth="1"/>
    <col min="11" max="11" width="8.85546875" style="27" customWidth="1"/>
    <col min="12" max="12" width="12.7109375" style="28" customWidth="1"/>
    <col min="13" max="13" width="9.28515625" style="27" customWidth="1"/>
    <col min="14" max="14" width="14.140625" style="28" customWidth="1"/>
    <col min="15" max="15" width="10.42578125" style="27" customWidth="1"/>
    <col min="16" max="16" width="14.28515625" style="28" customWidth="1"/>
    <col min="17" max="17" width="9.28515625" style="27" customWidth="1"/>
    <col min="18" max="18" width="14.28515625" style="28" customWidth="1"/>
    <col min="19" max="19" width="8.85546875" style="27" customWidth="1"/>
    <col min="20" max="20" width="14.28515625" style="28" customWidth="1"/>
    <col min="21" max="21" width="9.140625" style="27" customWidth="1"/>
    <col min="22" max="22" width="14.28515625" style="28" customWidth="1"/>
    <col min="23" max="23" width="9.28515625" style="27" customWidth="1"/>
    <col min="24" max="24" width="14.28515625" style="28" customWidth="1"/>
    <col min="25" max="25" width="9" style="27" customWidth="1"/>
    <col min="26" max="26" width="14.28515625" style="28" customWidth="1"/>
    <col min="27" max="27" width="15.42578125" style="1" customWidth="1"/>
    <col min="28" max="16384" width="11.42578125" style="1"/>
  </cols>
  <sheetData>
    <row r="1" spans="1:27" ht="71.25" customHeight="1" x14ac:dyDescent="0.25">
      <c r="A1" s="80" t="s">
        <v>87</v>
      </c>
      <c r="B1" s="81"/>
      <c r="C1" s="81"/>
      <c r="D1" s="81"/>
      <c r="E1" s="81"/>
      <c r="F1" s="81"/>
      <c r="G1" s="81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</row>
    <row r="3" spans="1:27" ht="21.75" customHeight="1" x14ac:dyDescent="0.25">
      <c r="A3" s="71" t="s">
        <v>0</v>
      </c>
      <c r="B3" s="82" t="s">
        <v>1</v>
      </c>
      <c r="C3" s="77" t="s">
        <v>88</v>
      </c>
      <c r="D3" s="78"/>
      <c r="E3" s="77" t="s">
        <v>89</v>
      </c>
      <c r="F3" s="78"/>
      <c r="G3" s="77" t="s">
        <v>90</v>
      </c>
      <c r="H3" s="78"/>
      <c r="I3" s="77" t="s">
        <v>91</v>
      </c>
      <c r="J3" s="78"/>
      <c r="K3" s="77" t="s">
        <v>92</v>
      </c>
      <c r="L3" s="78"/>
      <c r="M3" s="77" t="s">
        <v>93</v>
      </c>
      <c r="N3" s="78"/>
      <c r="O3" s="77" t="s">
        <v>94</v>
      </c>
      <c r="P3" s="78"/>
      <c r="Q3" s="77" t="s">
        <v>95</v>
      </c>
      <c r="R3" s="78"/>
      <c r="S3" s="77" t="s">
        <v>96</v>
      </c>
      <c r="T3" s="78"/>
      <c r="U3" s="77" t="s">
        <v>97</v>
      </c>
      <c r="V3" s="78"/>
      <c r="W3" s="77" t="s">
        <v>98</v>
      </c>
      <c r="X3" s="78"/>
      <c r="Y3" s="77" t="s">
        <v>99</v>
      </c>
      <c r="Z3" s="78"/>
      <c r="AA3" s="86" t="s">
        <v>100</v>
      </c>
    </row>
    <row r="4" spans="1:27" s="9" customFormat="1" ht="24.75" customHeight="1" x14ac:dyDescent="0.25">
      <c r="A4" s="72"/>
      <c r="B4" s="83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" t="s">
        <v>2</v>
      </c>
      <c r="J4" s="8" t="s">
        <v>3</v>
      </c>
      <c r="K4" s="7" t="s">
        <v>2</v>
      </c>
      <c r="L4" s="8" t="s">
        <v>3</v>
      </c>
      <c r="M4" s="7" t="s">
        <v>2</v>
      </c>
      <c r="N4" s="8" t="s">
        <v>3</v>
      </c>
      <c r="O4" s="7" t="s">
        <v>2</v>
      </c>
      <c r="P4" s="8" t="s">
        <v>3</v>
      </c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" t="s">
        <v>2</v>
      </c>
      <c r="X4" s="8" t="s">
        <v>3</v>
      </c>
      <c r="Y4" s="7" t="s">
        <v>2</v>
      </c>
      <c r="Z4" s="8" t="s">
        <v>3</v>
      </c>
      <c r="AA4" s="87"/>
    </row>
    <row r="5" spans="1:27" s="14" customFormat="1" ht="12" x14ac:dyDescent="0.2">
      <c r="A5" s="10">
        <v>30697887349</v>
      </c>
      <c r="B5" s="11" t="s">
        <v>4</v>
      </c>
      <c r="C5" s="12">
        <v>20</v>
      </c>
      <c r="D5" s="13">
        <v>308038.64</v>
      </c>
      <c r="E5" s="12">
        <v>20</v>
      </c>
      <c r="F5" s="13">
        <v>308038.64</v>
      </c>
      <c r="G5" s="12">
        <v>20</v>
      </c>
      <c r="H5" s="13">
        <v>359038.64000000007</v>
      </c>
      <c r="I5" s="12">
        <v>20</v>
      </c>
      <c r="J5" s="13">
        <v>385764.95</v>
      </c>
      <c r="K5" s="12">
        <v>20</v>
      </c>
      <c r="L5" s="13">
        <v>334764.95</v>
      </c>
      <c r="M5" s="12">
        <v>20</v>
      </c>
      <c r="N5" s="13">
        <v>491547.54</v>
      </c>
      <c r="O5" s="12">
        <v>20</v>
      </c>
      <c r="P5" s="13">
        <v>341155.55</v>
      </c>
      <c r="Q5" s="12">
        <v>20</v>
      </c>
      <c r="R5" s="13">
        <v>341155.55</v>
      </c>
      <c r="S5" s="12">
        <v>20</v>
      </c>
      <c r="T5" s="13">
        <v>342803.14999999997</v>
      </c>
      <c r="U5" s="12">
        <v>20</v>
      </c>
      <c r="V5" s="13">
        <v>358894.01999999996</v>
      </c>
      <c r="W5" s="12">
        <v>20</v>
      </c>
      <c r="X5" s="13">
        <v>358894.01999999996</v>
      </c>
      <c r="Y5" s="12">
        <v>20</v>
      </c>
      <c r="Z5" s="13">
        <v>527741.06000000006</v>
      </c>
      <c r="AA5" s="32">
        <f t="shared" ref="AA5:AA26" si="0">+Z5+X5+V5+T5+R5+P5+N5+L5+J5+H5+F5+D5</f>
        <v>4457836.7100000009</v>
      </c>
    </row>
    <row r="6" spans="1:27" s="14" customFormat="1" ht="12" x14ac:dyDescent="0.2">
      <c r="A6" s="10">
        <v>30672543300</v>
      </c>
      <c r="B6" s="11" t="s">
        <v>5</v>
      </c>
      <c r="C6" s="12">
        <v>62</v>
      </c>
      <c r="D6" s="13">
        <v>1096411.2600000005</v>
      </c>
      <c r="E6" s="12">
        <v>62</v>
      </c>
      <c r="F6" s="13">
        <v>1097086.7300000004</v>
      </c>
      <c r="G6" s="12">
        <v>62</v>
      </c>
      <c r="H6" s="13">
        <v>1097331.4200000004</v>
      </c>
      <c r="I6" s="12">
        <v>60</v>
      </c>
      <c r="J6" s="13">
        <v>1154983.18</v>
      </c>
      <c r="K6" s="12">
        <v>60</v>
      </c>
      <c r="L6" s="13">
        <v>1123707.9500000002</v>
      </c>
      <c r="M6" s="12">
        <v>60</v>
      </c>
      <c r="N6" s="13">
        <v>1700866.8599999999</v>
      </c>
      <c r="O6" s="12">
        <v>60</v>
      </c>
      <c r="P6" s="13">
        <v>1139138.5300000005</v>
      </c>
      <c r="Q6" s="12">
        <v>60</v>
      </c>
      <c r="R6" s="13">
        <v>1141577.0300000005</v>
      </c>
      <c r="S6" s="12">
        <v>60</v>
      </c>
      <c r="T6" s="13">
        <v>1141706.6500000004</v>
      </c>
      <c r="U6" s="12">
        <v>60</v>
      </c>
      <c r="V6" s="13">
        <v>1183738.2700000003</v>
      </c>
      <c r="W6" s="12">
        <v>60</v>
      </c>
      <c r="X6" s="13">
        <v>1183881.9100000001</v>
      </c>
      <c r="Y6" s="12">
        <v>60</v>
      </c>
      <c r="Z6" s="13">
        <v>1775822.8800000001</v>
      </c>
      <c r="AA6" s="32">
        <f t="shared" si="0"/>
        <v>14836252.670000002</v>
      </c>
    </row>
    <row r="7" spans="1:27" s="14" customFormat="1" ht="12" x14ac:dyDescent="0.2">
      <c r="A7" s="10">
        <v>30672610423</v>
      </c>
      <c r="B7" s="11" t="s">
        <v>6</v>
      </c>
      <c r="C7" s="12">
        <v>40</v>
      </c>
      <c r="D7" s="13">
        <v>652187.24</v>
      </c>
      <c r="E7" s="12">
        <v>40</v>
      </c>
      <c r="F7" s="13">
        <v>650410.13</v>
      </c>
      <c r="G7" s="12">
        <v>40</v>
      </c>
      <c r="H7" s="13">
        <v>641066.94000000006</v>
      </c>
      <c r="I7" s="12">
        <v>39</v>
      </c>
      <c r="J7" s="13">
        <v>681098.3</v>
      </c>
      <c r="K7" s="12">
        <v>39</v>
      </c>
      <c r="L7" s="13">
        <v>681751.25</v>
      </c>
      <c r="M7" s="12">
        <v>39</v>
      </c>
      <c r="N7" s="13">
        <v>1023959.8100000003</v>
      </c>
      <c r="O7" s="12">
        <v>39</v>
      </c>
      <c r="P7" s="13">
        <v>696075.64999999991</v>
      </c>
      <c r="Q7" s="12">
        <v>39</v>
      </c>
      <c r="R7" s="13">
        <v>698854.45000000007</v>
      </c>
      <c r="S7" s="12">
        <v>39</v>
      </c>
      <c r="T7" s="13">
        <v>698854.45000000007</v>
      </c>
      <c r="U7" s="12">
        <v>39</v>
      </c>
      <c r="V7" s="13">
        <v>728932.38</v>
      </c>
      <c r="W7" s="12">
        <v>39</v>
      </c>
      <c r="X7" s="13">
        <v>728932.38</v>
      </c>
      <c r="Y7" s="12">
        <v>39</v>
      </c>
      <c r="Z7" s="13">
        <v>1092398.6800000002</v>
      </c>
      <c r="AA7" s="32">
        <f t="shared" si="0"/>
        <v>8974521.6600000001</v>
      </c>
    </row>
    <row r="8" spans="1:27" s="14" customFormat="1" ht="12" x14ac:dyDescent="0.2">
      <c r="A8" s="10">
        <v>30702439783</v>
      </c>
      <c r="B8" s="11" t="s">
        <v>7</v>
      </c>
      <c r="C8" s="12">
        <v>11</v>
      </c>
      <c r="D8" s="13">
        <v>208773.93</v>
      </c>
      <c r="E8" s="12">
        <v>11</v>
      </c>
      <c r="F8" s="13">
        <v>208773.93</v>
      </c>
      <c r="G8" s="12">
        <v>11</v>
      </c>
      <c r="H8" s="13">
        <v>208773.93</v>
      </c>
      <c r="I8" s="12">
        <v>11</v>
      </c>
      <c r="J8" s="13">
        <v>227733.19999999998</v>
      </c>
      <c r="K8" s="12">
        <v>11</v>
      </c>
      <c r="L8" s="13">
        <v>228444.98</v>
      </c>
      <c r="M8" s="12">
        <v>11</v>
      </c>
      <c r="N8" s="13">
        <v>342667.48000000004</v>
      </c>
      <c r="O8" s="12">
        <v>11</v>
      </c>
      <c r="P8" s="13">
        <v>233097.83</v>
      </c>
      <c r="Q8" s="12">
        <v>11</v>
      </c>
      <c r="R8" s="13">
        <v>233097.83</v>
      </c>
      <c r="S8" s="12">
        <v>11</v>
      </c>
      <c r="T8" s="13">
        <v>232536.53999999998</v>
      </c>
      <c r="U8" s="12">
        <v>11</v>
      </c>
      <c r="V8" s="13">
        <v>245213.04</v>
      </c>
      <c r="W8" s="12">
        <v>11</v>
      </c>
      <c r="X8" s="13">
        <v>245817.88</v>
      </c>
      <c r="Y8" s="12">
        <v>10</v>
      </c>
      <c r="Z8" s="13">
        <v>336587.09</v>
      </c>
      <c r="AA8" s="32">
        <f t="shared" si="0"/>
        <v>2951517.6600000011</v>
      </c>
    </row>
    <row r="9" spans="1:27" s="14" customFormat="1" ht="12" x14ac:dyDescent="0.2">
      <c r="A9" s="10">
        <v>30672652738</v>
      </c>
      <c r="B9" s="11" t="s">
        <v>8</v>
      </c>
      <c r="C9" s="12">
        <v>27</v>
      </c>
      <c r="D9" s="13">
        <v>479738.72999999992</v>
      </c>
      <c r="E9" s="12">
        <v>27</v>
      </c>
      <c r="F9" s="13">
        <v>479738.72999999992</v>
      </c>
      <c r="G9" s="12">
        <v>27</v>
      </c>
      <c r="H9" s="13">
        <v>479738.72999999992</v>
      </c>
      <c r="I9" s="12">
        <v>27</v>
      </c>
      <c r="J9" s="13">
        <v>520663.63999999978</v>
      </c>
      <c r="K9" s="12">
        <v>28</v>
      </c>
      <c r="L9" s="13">
        <v>563703.2699999999</v>
      </c>
      <c r="M9" s="12">
        <v>28</v>
      </c>
      <c r="N9" s="13">
        <v>813653.56</v>
      </c>
      <c r="O9" s="12">
        <v>26</v>
      </c>
      <c r="P9" s="13">
        <v>511102.60000000003</v>
      </c>
      <c r="Q9" s="12">
        <v>26</v>
      </c>
      <c r="R9" s="13">
        <v>511845.01</v>
      </c>
      <c r="S9" s="12">
        <v>26</v>
      </c>
      <c r="T9" s="13">
        <v>515135.15000000008</v>
      </c>
      <c r="U9" s="12">
        <v>26</v>
      </c>
      <c r="V9" s="13">
        <v>539568.99999999988</v>
      </c>
      <c r="W9" s="12">
        <v>26</v>
      </c>
      <c r="X9" s="13">
        <v>539568.99999999988</v>
      </c>
      <c r="Y9" s="12">
        <v>26</v>
      </c>
      <c r="Z9" s="13">
        <v>809353.57000000007</v>
      </c>
      <c r="AA9" s="32">
        <f t="shared" si="0"/>
        <v>6763810.9899999974</v>
      </c>
    </row>
    <row r="10" spans="1:27" s="14" customFormat="1" ht="12" x14ac:dyDescent="0.2">
      <c r="A10" s="10">
        <v>30672560841</v>
      </c>
      <c r="B10" s="11" t="s">
        <v>9</v>
      </c>
      <c r="C10" s="12">
        <v>54</v>
      </c>
      <c r="D10" s="13">
        <v>958898.93999999983</v>
      </c>
      <c r="E10" s="12">
        <v>54</v>
      </c>
      <c r="F10" s="13">
        <v>957496.2799999998</v>
      </c>
      <c r="G10" s="12">
        <v>54</v>
      </c>
      <c r="H10" s="13">
        <v>959731.05999999982</v>
      </c>
      <c r="I10" s="12">
        <v>54</v>
      </c>
      <c r="J10" s="13">
        <v>1074034.2000000002</v>
      </c>
      <c r="K10" s="12">
        <v>54</v>
      </c>
      <c r="L10" s="13">
        <v>1087819.3100000005</v>
      </c>
      <c r="M10" s="12">
        <v>54</v>
      </c>
      <c r="N10" s="13">
        <v>1631728.98</v>
      </c>
      <c r="O10" s="12">
        <v>54</v>
      </c>
      <c r="P10" s="13">
        <v>1113074.6500000006</v>
      </c>
      <c r="Q10" s="12">
        <v>54</v>
      </c>
      <c r="R10" s="13">
        <v>1111730.3700000006</v>
      </c>
      <c r="S10" s="12">
        <v>54</v>
      </c>
      <c r="T10" s="13">
        <v>1114332.6400000006</v>
      </c>
      <c r="U10" s="12">
        <v>58</v>
      </c>
      <c r="V10" s="13">
        <v>1204153.0000000005</v>
      </c>
      <c r="W10" s="12">
        <v>59</v>
      </c>
      <c r="X10" s="13">
        <v>1236363.6300000006</v>
      </c>
      <c r="Y10" s="12">
        <v>58</v>
      </c>
      <c r="Z10" s="13">
        <v>1813480.5400000014</v>
      </c>
      <c r="AA10" s="32">
        <f t="shared" si="0"/>
        <v>14262843.600000003</v>
      </c>
    </row>
    <row r="11" spans="1:27" s="14" customFormat="1" ht="12" x14ac:dyDescent="0.2">
      <c r="A11" s="10">
        <v>30672610733</v>
      </c>
      <c r="B11" s="11" t="s">
        <v>10</v>
      </c>
      <c r="C11" s="12">
        <v>49</v>
      </c>
      <c r="D11" s="13">
        <v>736623.57000000018</v>
      </c>
      <c r="E11" s="12">
        <v>49</v>
      </c>
      <c r="F11" s="13">
        <v>736623.57000000018</v>
      </c>
      <c r="G11" s="12">
        <v>48</v>
      </c>
      <c r="H11" s="13">
        <v>732842.4700000002</v>
      </c>
      <c r="I11" s="12">
        <v>43</v>
      </c>
      <c r="J11" s="13">
        <v>731259.25999999978</v>
      </c>
      <c r="K11" s="12">
        <v>42</v>
      </c>
      <c r="L11" s="13">
        <v>728234.69999999984</v>
      </c>
      <c r="M11" s="12">
        <v>42</v>
      </c>
      <c r="N11" s="13">
        <v>1092524.9999999995</v>
      </c>
      <c r="O11" s="12">
        <v>42</v>
      </c>
      <c r="P11" s="13">
        <v>742571.25999999989</v>
      </c>
      <c r="Q11" s="12">
        <v>42</v>
      </c>
      <c r="R11" s="13">
        <v>742811.34</v>
      </c>
      <c r="S11" s="12">
        <v>42</v>
      </c>
      <c r="T11" s="13">
        <v>743793.23999999976</v>
      </c>
      <c r="U11" s="12">
        <v>42</v>
      </c>
      <c r="V11" s="13">
        <v>781403.06999999983</v>
      </c>
      <c r="W11" s="12">
        <v>42</v>
      </c>
      <c r="X11" s="13">
        <v>781773.95999999985</v>
      </c>
      <c r="Y11" s="12">
        <v>42</v>
      </c>
      <c r="Z11" s="13">
        <v>1175485.2399999998</v>
      </c>
      <c r="AA11" s="32">
        <f t="shared" si="0"/>
        <v>9725946.6799999997</v>
      </c>
    </row>
    <row r="12" spans="1:27" s="14" customFormat="1" ht="12" x14ac:dyDescent="0.2">
      <c r="A12" s="10">
        <v>30672595955</v>
      </c>
      <c r="B12" s="11" t="s">
        <v>11</v>
      </c>
      <c r="C12" s="12">
        <v>21</v>
      </c>
      <c r="D12" s="13">
        <v>389971.46000000008</v>
      </c>
      <c r="E12" s="12">
        <v>21</v>
      </c>
      <c r="F12" s="13">
        <v>389971.46000000008</v>
      </c>
      <c r="G12" s="12">
        <v>21</v>
      </c>
      <c r="H12" s="13">
        <v>382343.53</v>
      </c>
      <c r="I12" s="12">
        <v>21</v>
      </c>
      <c r="J12" s="13">
        <v>402381.35</v>
      </c>
      <c r="K12" s="12">
        <v>21</v>
      </c>
      <c r="L12" s="13">
        <v>411292.63999999996</v>
      </c>
      <c r="M12" s="12">
        <v>21</v>
      </c>
      <c r="N12" s="13">
        <v>604318.59000000008</v>
      </c>
      <c r="O12" s="12">
        <v>21</v>
      </c>
      <c r="P12" s="13">
        <v>410780.5400000001</v>
      </c>
      <c r="Q12" s="12">
        <v>21</v>
      </c>
      <c r="R12" s="13">
        <v>410780.5400000001</v>
      </c>
      <c r="S12" s="12">
        <v>21</v>
      </c>
      <c r="T12" s="13">
        <v>411968.39000000007</v>
      </c>
      <c r="U12" s="12">
        <v>21</v>
      </c>
      <c r="V12" s="13">
        <v>434347.19999999995</v>
      </c>
      <c r="W12" s="12">
        <v>21</v>
      </c>
      <c r="X12" s="13">
        <v>434479.58999999997</v>
      </c>
      <c r="Y12" s="12">
        <v>21</v>
      </c>
      <c r="Z12" s="13">
        <v>652897.76</v>
      </c>
      <c r="AA12" s="32">
        <f t="shared" si="0"/>
        <v>5335533.0500000007</v>
      </c>
    </row>
    <row r="13" spans="1:27" s="14" customFormat="1" ht="12" x14ac:dyDescent="0.2">
      <c r="A13" s="10">
        <v>30672625714</v>
      </c>
      <c r="B13" s="11" t="s">
        <v>12</v>
      </c>
      <c r="C13" s="12">
        <v>62</v>
      </c>
      <c r="D13" s="13">
        <v>994752.12</v>
      </c>
      <c r="E13" s="12">
        <v>61</v>
      </c>
      <c r="F13" s="13">
        <v>996436.68999999971</v>
      </c>
      <c r="G13" s="12">
        <v>61</v>
      </c>
      <c r="H13" s="13">
        <v>1015689.8599999998</v>
      </c>
      <c r="I13" s="12">
        <v>61</v>
      </c>
      <c r="J13" s="13">
        <v>1108301.4999999995</v>
      </c>
      <c r="K13" s="12">
        <v>61</v>
      </c>
      <c r="L13" s="13">
        <v>1116097.4799999993</v>
      </c>
      <c r="M13" s="12">
        <v>60</v>
      </c>
      <c r="N13" s="13">
        <v>1631662.4899999988</v>
      </c>
      <c r="O13" s="12">
        <v>60</v>
      </c>
      <c r="P13" s="13">
        <v>1111099.4699999993</v>
      </c>
      <c r="Q13" s="12">
        <v>60</v>
      </c>
      <c r="R13" s="13">
        <v>1111462.6099999994</v>
      </c>
      <c r="S13" s="12">
        <v>60</v>
      </c>
      <c r="T13" s="13">
        <v>1111462.6099999994</v>
      </c>
      <c r="U13" s="12">
        <v>60</v>
      </c>
      <c r="V13" s="13">
        <v>1168076.4300000002</v>
      </c>
      <c r="W13" s="12">
        <v>60</v>
      </c>
      <c r="X13" s="13">
        <v>1171164.3500000006</v>
      </c>
      <c r="Y13" s="12">
        <v>60</v>
      </c>
      <c r="Z13" s="13">
        <v>1756746.5100000005</v>
      </c>
      <c r="AA13" s="32">
        <f t="shared" si="0"/>
        <v>14292952.119999994</v>
      </c>
    </row>
    <row r="14" spans="1:27" s="14" customFormat="1" ht="12" x14ac:dyDescent="0.2">
      <c r="A14" s="10">
        <v>30710971958</v>
      </c>
      <c r="B14" s="11" t="s">
        <v>13</v>
      </c>
      <c r="C14" s="12">
        <v>28</v>
      </c>
      <c r="D14" s="13">
        <v>483815.84999999986</v>
      </c>
      <c r="E14" s="12">
        <v>28</v>
      </c>
      <c r="F14" s="13">
        <v>483815.84999999986</v>
      </c>
      <c r="G14" s="12">
        <v>28</v>
      </c>
      <c r="H14" s="13">
        <v>565060.53999999992</v>
      </c>
      <c r="I14" s="12">
        <v>28</v>
      </c>
      <c r="J14" s="13">
        <v>592971.30000000016</v>
      </c>
      <c r="K14" s="12">
        <v>27</v>
      </c>
      <c r="L14" s="13">
        <v>511314.95000000007</v>
      </c>
      <c r="M14" s="12">
        <v>27</v>
      </c>
      <c r="N14" s="13">
        <v>762622.91999999981</v>
      </c>
      <c r="O14" s="12">
        <v>27</v>
      </c>
      <c r="P14" s="13">
        <v>521398.2300000001</v>
      </c>
      <c r="Q14" s="12">
        <v>27</v>
      </c>
      <c r="R14" s="13">
        <v>521527.85000000009</v>
      </c>
      <c r="S14" s="12">
        <v>27</v>
      </c>
      <c r="T14" s="13">
        <v>523117.18000000011</v>
      </c>
      <c r="U14" s="12">
        <v>27</v>
      </c>
      <c r="V14" s="13">
        <v>550201.63</v>
      </c>
      <c r="W14" s="12">
        <v>27</v>
      </c>
      <c r="X14" s="13">
        <v>550201.63</v>
      </c>
      <c r="Y14" s="12">
        <v>27</v>
      </c>
      <c r="Z14" s="13">
        <v>815382.73000000021</v>
      </c>
      <c r="AA14" s="32">
        <f t="shared" si="0"/>
        <v>6881430.6599999992</v>
      </c>
    </row>
    <row r="15" spans="1:27" s="14" customFormat="1" ht="12" x14ac:dyDescent="0.2">
      <c r="A15" s="10">
        <v>30672852060</v>
      </c>
      <c r="B15" s="11" t="s">
        <v>14</v>
      </c>
      <c r="C15" s="12">
        <v>51</v>
      </c>
      <c r="D15" s="13">
        <v>915065.2899999998</v>
      </c>
      <c r="E15" s="12">
        <v>50</v>
      </c>
      <c r="F15" s="13">
        <v>900576.9099999998</v>
      </c>
      <c r="G15" s="12">
        <v>50</v>
      </c>
      <c r="H15" s="13">
        <v>1026096.6</v>
      </c>
      <c r="I15" s="12">
        <v>50</v>
      </c>
      <c r="J15" s="13">
        <v>1105668.9100000001</v>
      </c>
      <c r="K15" s="12">
        <v>48</v>
      </c>
      <c r="L15" s="13">
        <v>921105.86000000022</v>
      </c>
      <c r="M15" s="12">
        <v>48</v>
      </c>
      <c r="N15" s="13">
        <v>1366721.5600000008</v>
      </c>
      <c r="O15" s="12">
        <v>49</v>
      </c>
      <c r="P15" s="13">
        <v>958220.4700000002</v>
      </c>
      <c r="Q15" s="12">
        <v>49</v>
      </c>
      <c r="R15" s="13">
        <v>958319.31000000017</v>
      </c>
      <c r="S15" s="12">
        <v>49</v>
      </c>
      <c r="T15" s="13">
        <v>957681.41</v>
      </c>
      <c r="U15" s="12">
        <v>48</v>
      </c>
      <c r="V15" s="13">
        <v>984814.36000000034</v>
      </c>
      <c r="W15" s="12">
        <v>48</v>
      </c>
      <c r="X15" s="13">
        <v>985343.93000000028</v>
      </c>
      <c r="Y15" s="12">
        <v>48</v>
      </c>
      <c r="Z15" s="13">
        <v>1463369.4199999995</v>
      </c>
      <c r="AA15" s="32">
        <f t="shared" si="0"/>
        <v>12542984.029999999</v>
      </c>
    </row>
    <row r="16" spans="1:27" s="14" customFormat="1" ht="12" x14ac:dyDescent="0.2">
      <c r="A16" s="10">
        <v>30672623118</v>
      </c>
      <c r="B16" s="11" t="s">
        <v>15</v>
      </c>
      <c r="C16" s="12">
        <v>22</v>
      </c>
      <c r="D16" s="13">
        <v>369409.24</v>
      </c>
      <c r="E16" s="12">
        <v>22</v>
      </c>
      <c r="F16" s="13">
        <v>374306.14999999991</v>
      </c>
      <c r="G16" s="12">
        <v>22</v>
      </c>
      <c r="H16" s="13">
        <v>437793.00000000006</v>
      </c>
      <c r="I16" s="12">
        <v>22</v>
      </c>
      <c r="J16" s="13">
        <v>469464.4</v>
      </c>
      <c r="K16" s="12">
        <v>22</v>
      </c>
      <c r="L16" s="13">
        <v>408524.25</v>
      </c>
      <c r="M16" s="12">
        <v>22</v>
      </c>
      <c r="N16" s="13">
        <v>612786.38</v>
      </c>
      <c r="O16" s="12">
        <v>22</v>
      </c>
      <c r="P16" s="13">
        <v>416757.35000000003</v>
      </c>
      <c r="Q16" s="12">
        <v>22</v>
      </c>
      <c r="R16" s="13">
        <v>416757.35000000003</v>
      </c>
      <c r="S16" s="12">
        <v>22</v>
      </c>
      <c r="T16" s="13">
        <v>416757.35000000003</v>
      </c>
      <c r="U16" s="12">
        <v>22</v>
      </c>
      <c r="V16" s="13">
        <v>438067.47</v>
      </c>
      <c r="W16" s="12">
        <v>22</v>
      </c>
      <c r="X16" s="13">
        <v>438067.47</v>
      </c>
      <c r="Y16" s="12">
        <v>22</v>
      </c>
      <c r="Z16" s="13">
        <v>657101.21999999986</v>
      </c>
      <c r="AA16" s="32">
        <f t="shared" si="0"/>
        <v>5455791.6300000008</v>
      </c>
    </row>
    <row r="17" spans="1:27" s="14" customFormat="1" ht="12" x14ac:dyDescent="0.2">
      <c r="A17" s="10">
        <v>33672581589</v>
      </c>
      <c r="B17" s="11" t="s">
        <v>16</v>
      </c>
      <c r="C17" s="12">
        <v>27</v>
      </c>
      <c r="D17" s="13">
        <v>529497.53000000014</v>
      </c>
      <c r="E17" s="12">
        <v>26</v>
      </c>
      <c r="F17" s="13">
        <v>493854.28000000009</v>
      </c>
      <c r="G17" s="12">
        <v>26</v>
      </c>
      <c r="H17" s="13">
        <v>479010.71000000008</v>
      </c>
      <c r="I17" s="12">
        <v>26</v>
      </c>
      <c r="J17" s="13">
        <v>492957.94</v>
      </c>
      <c r="K17" s="12">
        <v>26</v>
      </c>
      <c r="L17" s="13">
        <v>516644.06000000017</v>
      </c>
      <c r="M17" s="12">
        <v>26</v>
      </c>
      <c r="N17" s="13">
        <v>765889.94</v>
      </c>
      <c r="O17" s="12">
        <v>26</v>
      </c>
      <c r="P17" s="13">
        <v>526929.35000000009</v>
      </c>
      <c r="Q17" s="12">
        <v>26</v>
      </c>
      <c r="R17" s="13">
        <v>526929.35000000009</v>
      </c>
      <c r="S17" s="12">
        <v>26</v>
      </c>
      <c r="T17" s="13">
        <v>527160.00000000012</v>
      </c>
      <c r="U17" s="12">
        <v>26</v>
      </c>
      <c r="V17" s="13">
        <v>552416.48</v>
      </c>
      <c r="W17" s="12">
        <v>26</v>
      </c>
      <c r="X17" s="13">
        <v>543136.74000000011</v>
      </c>
      <c r="Y17" s="12">
        <v>26</v>
      </c>
      <c r="Z17" s="13">
        <v>806230.2</v>
      </c>
      <c r="AA17" s="32">
        <f t="shared" si="0"/>
        <v>6760656.5800000019</v>
      </c>
    </row>
    <row r="18" spans="1:27" s="14" customFormat="1" ht="12" x14ac:dyDescent="0.2">
      <c r="A18" s="10">
        <v>30710623674</v>
      </c>
      <c r="B18" s="11" t="s">
        <v>17</v>
      </c>
      <c r="C18" s="12">
        <v>54</v>
      </c>
      <c r="D18" s="13">
        <v>795077.42999999959</v>
      </c>
      <c r="E18" s="12">
        <v>54</v>
      </c>
      <c r="F18" s="13">
        <v>795077.42999999959</v>
      </c>
      <c r="G18" s="12">
        <v>54</v>
      </c>
      <c r="H18" s="13">
        <v>802196.83999999962</v>
      </c>
      <c r="I18" s="12">
        <v>51</v>
      </c>
      <c r="J18" s="13">
        <v>838806.23000000045</v>
      </c>
      <c r="K18" s="12">
        <v>51</v>
      </c>
      <c r="L18" s="13">
        <v>838806.23000000045</v>
      </c>
      <c r="M18" s="12">
        <v>51</v>
      </c>
      <c r="N18" s="13">
        <v>1258209.5</v>
      </c>
      <c r="O18" s="12">
        <v>51</v>
      </c>
      <c r="P18" s="13">
        <v>857668.53</v>
      </c>
      <c r="Q18" s="12">
        <v>51</v>
      </c>
      <c r="R18" s="13">
        <v>857792.75000000012</v>
      </c>
      <c r="S18" s="12">
        <v>51</v>
      </c>
      <c r="T18" s="13">
        <v>858867.75000000012</v>
      </c>
      <c r="U18" s="12">
        <v>51</v>
      </c>
      <c r="V18" s="13">
        <v>884023.51000000036</v>
      </c>
      <c r="W18" s="12">
        <v>51</v>
      </c>
      <c r="X18" s="13">
        <v>884023.51000000036</v>
      </c>
      <c r="Y18" s="12">
        <v>51</v>
      </c>
      <c r="Z18" s="13">
        <v>1330944.9999999995</v>
      </c>
      <c r="AA18" s="32">
        <f t="shared" si="0"/>
        <v>11001494.710000001</v>
      </c>
    </row>
    <row r="19" spans="1:27" s="14" customFormat="1" ht="12" x14ac:dyDescent="0.2">
      <c r="A19" s="10">
        <v>30672576292</v>
      </c>
      <c r="B19" s="11" t="s">
        <v>18</v>
      </c>
      <c r="C19" s="12">
        <v>61</v>
      </c>
      <c r="D19" s="13">
        <v>1188415.6699999997</v>
      </c>
      <c r="E19" s="12">
        <v>61</v>
      </c>
      <c r="F19" s="13">
        <v>1187993.7999999998</v>
      </c>
      <c r="G19" s="12">
        <v>61</v>
      </c>
      <c r="H19" s="13">
        <v>1193694.9199999997</v>
      </c>
      <c r="I19" s="12">
        <v>60</v>
      </c>
      <c r="J19" s="13">
        <v>1280621.3600000001</v>
      </c>
      <c r="K19" s="12">
        <v>60</v>
      </c>
      <c r="L19" s="13">
        <v>1282107.99</v>
      </c>
      <c r="M19" s="12">
        <v>60</v>
      </c>
      <c r="N19" s="13">
        <v>1920897.9400000002</v>
      </c>
      <c r="O19" s="12">
        <v>60</v>
      </c>
      <c r="P19" s="13">
        <v>1319058.81</v>
      </c>
      <c r="Q19" s="12">
        <v>60</v>
      </c>
      <c r="R19" s="13">
        <v>1308862.33</v>
      </c>
      <c r="S19" s="12">
        <v>60</v>
      </c>
      <c r="T19" s="13">
        <v>1314119.29</v>
      </c>
      <c r="U19" s="12">
        <v>60</v>
      </c>
      <c r="V19" s="13">
        <v>1378796.0199999993</v>
      </c>
      <c r="W19" s="12">
        <v>60</v>
      </c>
      <c r="X19" s="13">
        <v>1372807.9599999997</v>
      </c>
      <c r="Y19" s="12">
        <v>60</v>
      </c>
      <c r="Z19" s="13">
        <v>2035390.5000000009</v>
      </c>
      <c r="AA19" s="32">
        <f t="shared" si="0"/>
        <v>16782766.589999996</v>
      </c>
    </row>
    <row r="20" spans="1:27" s="14" customFormat="1" ht="12" x14ac:dyDescent="0.2">
      <c r="A20" s="10">
        <v>30672577809</v>
      </c>
      <c r="B20" s="11" t="s">
        <v>19</v>
      </c>
      <c r="C20" s="12">
        <v>25</v>
      </c>
      <c r="D20" s="13">
        <v>416352.11999999994</v>
      </c>
      <c r="E20" s="12">
        <v>25</v>
      </c>
      <c r="F20" s="13">
        <v>416465.31999999989</v>
      </c>
      <c r="G20" s="12">
        <v>25</v>
      </c>
      <c r="H20" s="13">
        <v>416465.31999999989</v>
      </c>
      <c r="I20" s="12">
        <v>24</v>
      </c>
      <c r="J20" s="13">
        <v>426568.6</v>
      </c>
      <c r="K20" s="12">
        <v>24</v>
      </c>
      <c r="L20" s="13">
        <v>430367.00999999995</v>
      </c>
      <c r="M20" s="12">
        <v>24</v>
      </c>
      <c r="N20" s="13">
        <v>642110.64999999991</v>
      </c>
      <c r="O20" s="12">
        <v>24</v>
      </c>
      <c r="P20" s="13">
        <v>433177.74</v>
      </c>
      <c r="Q20" s="12">
        <v>24</v>
      </c>
      <c r="R20" s="13">
        <v>433528.17999999993</v>
      </c>
      <c r="S20" s="12">
        <v>24</v>
      </c>
      <c r="T20" s="13">
        <v>436314.54</v>
      </c>
      <c r="U20" s="12">
        <v>24</v>
      </c>
      <c r="V20" s="13">
        <v>471925.44</v>
      </c>
      <c r="W20" s="12">
        <v>24</v>
      </c>
      <c r="X20" s="13">
        <v>472586.37999999995</v>
      </c>
      <c r="Y20" s="12">
        <v>24</v>
      </c>
      <c r="Z20" s="13">
        <v>708879.61999999988</v>
      </c>
      <c r="AA20" s="32">
        <f t="shared" si="0"/>
        <v>5704740.9199999999</v>
      </c>
    </row>
    <row r="21" spans="1:27" s="14" customFormat="1" ht="12" x14ac:dyDescent="0.2">
      <c r="A21" s="10">
        <v>30672542622</v>
      </c>
      <c r="B21" s="11" t="s">
        <v>20</v>
      </c>
      <c r="C21" s="12">
        <v>68</v>
      </c>
      <c r="D21" s="13">
        <v>1213286.4600000004</v>
      </c>
      <c r="E21" s="12">
        <v>68</v>
      </c>
      <c r="F21" s="13">
        <v>1213402.8900000004</v>
      </c>
      <c r="G21" s="12">
        <v>68</v>
      </c>
      <c r="H21" s="13">
        <v>1213011.9100000001</v>
      </c>
      <c r="I21" s="12">
        <v>68</v>
      </c>
      <c r="J21" s="13">
        <v>1324670.53</v>
      </c>
      <c r="K21" s="12">
        <v>68</v>
      </c>
      <c r="L21" s="13">
        <v>1323580.7200000002</v>
      </c>
      <c r="M21" s="12">
        <v>68</v>
      </c>
      <c r="N21" s="13">
        <v>1909262.2399999995</v>
      </c>
      <c r="O21" s="12">
        <v>67</v>
      </c>
      <c r="P21" s="13">
        <v>1288365.9699999997</v>
      </c>
      <c r="Q21" s="12">
        <v>65</v>
      </c>
      <c r="R21" s="13">
        <v>1240339.7599999998</v>
      </c>
      <c r="S21" s="12">
        <v>65</v>
      </c>
      <c r="T21" s="13">
        <v>1218687.8199999998</v>
      </c>
      <c r="U21" s="12">
        <v>65</v>
      </c>
      <c r="V21" s="13">
        <v>1265920.8400000003</v>
      </c>
      <c r="W21" s="12">
        <v>65</v>
      </c>
      <c r="X21" s="13">
        <v>1266940.5500000005</v>
      </c>
      <c r="Y21" s="12">
        <v>65</v>
      </c>
      <c r="Z21" s="13">
        <v>1929147.22</v>
      </c>
      <c r="AA21" s="32">
        <f t="shared" si="0"/>
        <v>16406616.910000002</v>
      </c>
    </row>
    <row r="22" spans="1:27" s="14" customFormat="1" ht="12" x14ac:dyDescent="0.2">
      <c r="A22" s="10">
        <v>30672544153</v>
      </c>
      <c r="B22" s="11" t="s">
        <v>21</v>
      </c>
      <c r="C22" s="12">
        <v>72</v>
      </c>
      <c r="D22" s="13">
        <v>1195756.5499999996</v>
      </c>
      <c r="E22" s="12">
        <v>72</v>
      </c>
      <c r="F22" s="13">
        <v>1196769.5699999996</v>
      </c>
      <c r="G22" s="12">
        <v>72</v>
      </c>
      <c r="H22" s="13">
        <v>1197025.9399999997</v>
      </c>
      <c r="I22" s="12">
        <v>71</v>
      </c>
      <c r="J22" s="13">
        <v>1286851.3600000006</v>
      </c>
      <c r="K22" s="12">
        <v>71</v>
      </c>
      <c r="L22" s="13">
        <v>1286969.9900000007</v>
      </c>
      <c r="M22" s="12">
        <v>71</v>
      </c>
      <c r="N22" s="13">
        <v>1931179.3799999994</v>
      </c>
      <c r="O22" s="12">
        <v>71</v>
      </c>
      <c r="P22" s="13">
        <v>1292506.47</v>
      </c>
      <c r="Q22" s="12">
        <v>71</v>
      </c>
      <c r="R22" s="13">
        <v>1292506.47</v>
      </c>
      <c r="S22" s="12">
        <v>71</v>
      </c>
      <c r="T22" s="13">
        <v>1293138.6000000001</v>
      </c>
      <c r="U22" s="12">
        <v>71</v>
      </c>
      <c r="V22" s="13">
        <v>1364084.6500000001</v>
      </c>
      <c r="W22" s="12">
        <v>71</v>
      </c>
      <c r="X22" s="13">
        <v>1336638.5400000003</v>
      </c>
      <c r="Y22" s="12">
        <v>71</v>
      </c>
      <c r="Z22" s="13">
        <v>2004084.9500000002</v>
      </c>
      <c r="AA22" s="32">
        <f t="shared" si="0"/>
        <v>16677512.469999999</v>
      </c>
    </row>
    <row r="23" spans="1:27" s="14" customFormat="1" ht="12" x14ac:dyDescent="0.2">
      <c r="A23" s="10">
        <v>30672554876</v>
      </c>
      <c r="B23" s="11" t="s">
        <v>22</v>
      </c>
      <c r="C23" s="12">
        <v>50</v>
      </c>
      <c r="D23" s="13">
        <v>918600.98</v>
      </c>
      <c r="E23" s="12">
        <v>52</v>
      </c>
      <c r="F23" s="13">
        <v>948047.04999999993</v>
      </c>
      <c r="G23" s="12">
        <v>52</v>
      </c>
      <c r="H23" s="13">
        <v>950939.95</v>
      </c>
      <c r="I23" s="12">
        <v>52</v>
      </c>
      <c r="J23" s="13">
        <v>1036808.9399999998</v>
      </c>
      <c r="K23" s="12">
        <v>53</v>
      </c>
      <c r="L23" s="13">
        <v>1052964.2999999998</v>
      </c>
      <c r="M23" s="12">
        <v>53</v>
      </c>
      <c r="N23" s="13">
        <v>1575053.0500000005</v>
      </c>
      <c r="O23" s="12">
        <v>53</v>
      </c>
      <c r="P23" s="13">
        <v>1075260.9399999997</v>
      </c>
      <c r="Q23" s="12">
        <v>53</v>
      </c>
      <c r="R23" s="13">
        <v>1075400.3399999999</v>
      </c>
      <c r="S23" s="12">
        <v>53</v>
      </c>
      <c r="T23" s="13">
        <v>1075400.3399999999</v>
      </c>
      <c r="U23" s="12">
        <v>53</v>
      </c>
      <c r="V23" s="13">
        <v>1130800.5599999998</v>
      </c>
      <c r="W23" s="12">
        <v>53</v>
      </c>
      <c r="X23" s="13">
        <v>1131097.02</v>
      </c>
      <c r="Y23" s="12">
        <v>53</v>
      </c>
      <c r="Z23" s="13">
        <v>1697728.3000000012</v>
      </c>
      <c r="AA23" s="32">
        <f t="shared" si="0"/>
        <v>13668101.770000001</v>
      </c>
    </row>
    <row r="24" spans="1:27" s="14" customFormat="1" ht="12" x14ac:dyDescent="0.2">
      <c r="A24" s="10">
        <v>30672579887</v>
      </c>
      <c r="B24" s="11" t="s">
        <v>23</v>
      </c>
      <c r="C24" s="12">
        <v>59</v>
      </c>
      <c r="D24" s="13">
        <v>1047290.6300000001</v>
      </c>
      <c r="E24" s="12">
        <v>59</v>
      </c>
      <c r="F24" s="13">
        <v>1045466.5000000001</v>
      </c>
      <c r="G24" s="12">
        <v>59</v>
      </c>
      <c r="H24" s="13">
        <v>1174529.5199999998</v>
      </c>
      <c r="I24" s="12">
        <v>59</v>
      </c>
      <c r="J24" s="13">
        <v>1079985.0000000007</v>
      </c>
      <c r="K24" s="12">
        <v>59</v>
      </c>
      <c r="L24" s="13">
        <v>1068379.7300000007</v>
      </c>
      <c r="M24" s="12">
        <v>59</v>
      </c>
      <c r="N24" s="13">
        <v>1599533.1600000001</v>
      </c>
      <c r="O24" s="12">
        <v>59</v>
      </c>
      <c r="P24" s="13">
        <v>1106849.8799999997</v>
      </c>
      <c r="Q24" s="12">
        <v>59</v>
      </c>
      <c r="R24" s="13">
        <v>1108068.6899999997</v>
      </c>
      <c r="S24" s="12">
        <v>59</v>
      </c>
      <c r="T24" s="13">
        <v>1227210.1899999995</v>
      </c>
      <c r="U24" s="12">
        <v>59</v>
      </c>
      <c r="V24" s="13">
        <v>1169655.9299999997</v>
      </c>
      <c r="W24" s="12">
        <v>59</v>
      </c>
      <c r="X24" s="13">
        <v>1169807.7799999998</v>
      </c>
      <c r="Y24" s="12">
        <v>59</v>
      </c>
      <c r="Z24" s="13">
        <v>1726309.1500000006</v>
      </c>
      <c r="AA24" s="32">
        <f t="shared" si="0"/>
        <v>14523086.16</v>
      </c>
    </row>
    <row r="25" spans="1:27" s="14" customFormat="1" ht="12.75" thickBot="1" x14ac:dyDescent="0.25">
      <c r="A25" s="10">
        <v>30672970055</v>
      </c>
      <c r="B25" s="11" t="s">
        <v>24</v>
      </c>
      <c r="C25" s="12">
        <v>62</v>
      </c>
      <c r="D25" s="13">
        <v>1027715.3599999999</v>
      </c>
      <c r="E25" s="12">
        <v>61</v>
      </c>
      <c r="F25" s="13">
        <v>1019715.3599999999</v>
      </c>
      <c r="G25" s="12">
        <v>60</v>
      </c>
      <c r="H25" s="13">
        <v>1153027.1099999999</v>
      </c>
      <c r="I25" s="12">
        <v>62</v>
      </c>
      <c r="J25" s="13">
        <v>1064340.73</v>
      </c>
      <c r="K25" s="12">
        <v>61</v>
      </c>
      <c r="L25" s="13">
        <v>1095626.92</v>
      </c>
      <c r="M25" s="12">
        <v>61</v>
      </c>
      <c r="N25" s="13">
        <v>1565948.34</v>
      </c>
      <c r="O25" s="12">
        <v>61</v>
      </c>
      <c r="P25" s="13">
        <v>1115941.0299999996</v>
      </c>
      <c r="Q25" s="12">
        <v>61</v>
      </c>
      <c r="R25" s="13">
        <v>1136280.9799999995</v>
      </c>
      <c r="S25" s="12">
        <v>61</v>
      </c>
      <c r="T25" s="13">
        <v>1150560.8099999996</v>
      </c>
      <c r="U25" s="12">
        <v>61</v>
      </c>
      <c r="V25" s="13">
        <v>1178727.0699999998</v>
      </c>
      <c r="W25" s="12">
        <v>61</v>
      </c>
      <c r="X25" s="13">
        <v>1168611.4799999997</v>
      </c>
      <c r="Y25" s="12">
        <v>61</v>
      </c>
      <c r="Z25" s="13">
        <v>1670642.9800000007</v>
      </c>
      <c r="AA25" s="32">
        <f t="shared" si="0"/>
        <v>14347138.169999998</v>
      </c>
    </row>
    <row r="26" spans="1:27" s="19" customFormat="1" ht="21" customHeight="1" thickBot="1" x14ac:dyDescent="0.3">
      <c r="A26" s="15"/>
      <c r="B26" s="16" t="s">
        <v>25</v>
      </c>
      <c r="C26" s="17">
        <f t="shared" ref="C26:Z26" si="1">SUM(C5:C25)</f>
        <v>925</v>
      </c>
      <c r="D26" s="18">
        <f t="shared" si="1"/>
        <v>15925679</v>
      </c>
      <c r="E26" s="17">
        <f t="shared" si="1"/>
        <v>923</v>
      </c>
      <c r="F26" s="18">
        <f t="shared" si="1"/>
        <v>15900067.27</v>
      </c>
      <c r="G26" s="17">
        <f t="shared" si="1"/>
        <v>921</v>
      </c>
      <c r="H26" s="18">
        <f t="shared" si="1"/>
        <v>16485408.939999998</v>
      </c>
      <c r="I26" s="17">
        <f t="shared" si="1"/>
        <v>909</v>
      </c>
      <c r="J26" s="18">
        <f t="shared" si="1"/>
        <v>17285934.879999995</v>
      </c>
      <c r="K26" s="17">
        <f t="shared" si="1"/>
        <v>906</v>
      </c>
      <c r="L26" s="18">
        <f t="shared" si="1"/>
        <v>17012208.539999999</v>
      </c>
      <c r="M26" s="17">
        <f t="shared" si="1"/>
        <v>905</v>
      </c>
      <c r="N26" s="18">
        <f t="shared" si="1"/>
        <v>25243145.369999997</v>
      </c>
      <c r="O26" s="17">
        <f t="shared" si="1"/>
        <v>903</v>
      </c>
      <c r="P26" s="18">
        <f t="shared" si="1"/>
        <v>17210230.850000001</v>
      </c>
      <c r="Q26" s="17">
        <f t="shared" si="1"/>
        <v>901</v>
      </c>
      <c r="R26" s="18">
        <f t="shared" si="1"/>
        <v>17179628.09</v>
      </c>
      <c r="S26" s="17">
        <f t="shared" si="1"/>
        <v>901</v>
      </c>
      <c r="T26" s="18">
        <f t="shared" si="1"/>
        <v>17311608.099999998</v>
      </c>
      <c r="U26" s="17">
        <f t="shared" si="1"/>
        <v>904</v>
      </c>
      <c r="V26" s="18">
        <f t="shared" si="1"/>
        <v>18013760.370000005</v>
      </c>
      <c r="W26" s="17">
        <f t="shared" si="1"/>
        <v>905</v>
      </c>
      <c r="X26" s="18">
        <f t="shared" si="1"/>
        <v>18000139.710000005</v>
      </c>
      <c r="Y26" s="17">
        <f t="shared" si="1"/>
        <v>903</v>
      </c>
      <c r="Z26" s="18">
        <f t="shared" si="1"/>
        <v>26785724.620000005</v>
      </c>
      <c r="AA26" s="18">
        <f t="shared" si="0"/>
        <v>222353535.74000001</v>
      </c>
    </row>
    <row r="27" spans="1:27" s="6" customFormat="1" ht="9" customHeight="1" x14ac:dyDescent="0.25">
      <c r="A27" s="2"/>
      <c r="B27" s="3"/>
      <c r="C27" s="4"/>
      <c r="D27" s="5"/>
      <c r="E27" s="4"/>
      <c r="F27" s="5"/>
      <c r="G27" s="4"/>
      <c r="H27" s="5"/>
      <c r="I27" s="4"/>
      <c r="J27" s="5"/>
      <c r="K27" s="4"/>
      <c r="L27" s="5"/>
      <c r="M27" s="4"/>
      <c r="N27" s="5"/>
      <c r="O27" s="4"/>
      <c r="P27" s="5"/>
      <c r="Q27" s="4"/>
      <c r="R27" s="5"/>
      <c r="S27" s="4"/>
      <c r="T27" s="5"/>
      <c r="U27" s="4"/>
      <c r="V27" s="5"/>
      <c r="W27" s="4"/>
      <c r="X27" s="5"/>
      <c r="Y27" s="4"/>
      <c r="Z27" s="5"/>
    </row>
    <row r="30" spans="1:27" s="24" customFormat="1" x14ac:dyDescent="0.25">
      <c r="A30" s="20"/>
      <c r="B30" s="21"/>
      <c r="C30" s="22"/>
      <c r="D30" s="23"/>
      <c r="E30" s="22"/>
      <c r="F30" s="23"/>
      <c r="G30" s="22"/>
      <c r="H30" s="23"/>
      <c r="I30" s="22"/>
      <c r="J30" s="23"/>
      <c r="K30" s="22"/>
      <c r="L30" s="23"/>
      <c r="M30" s="22"/>
      <c r="N30" s="23"/>
      <c r="O30" s="22"/>
      <c r="P30" s="23"/>
      <c r="Q30" s="22"/>
      <c r="R30" s="23"/>
      <c r="S30" s="22"/>
      <c r="T30" s="23"/>
      <c r="U30" s="22"/>
      <c r="V30" s="23"/>
      <c r="W30" s="22"/>
      <c r="X30" s="23"/>
      <c r="Y30" s="22"/>
      <c r="Z30" s="23"/>
    </row>
    <row r="34" spans="1:82" s="29" customFormat="1" x14ac:dyDescent="0.25">
      <c r="A34" s="25"/>
      <c r="B34" s="26"/>
      <c r="C34" s="27"/>
      <c r="D34" s="28"/>
      <c r="E34" s="27"/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27"/>
      <c r="R34" s="28"/>
      <c r="S34" s="27"/>
      <c r="T34" s="28"/>
      <c r="U34" s="27"/>
      <c r="V34" s="28"/>
      <c r="W34" s="27"/>
      <c r="X34" s="28"/>
      <c r="Y34" s="27"/>
      <c r="Z34" s="28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</row>
    <row r="37" spans="1:82" s="29" customFormat="1" x14ac:dyDescent="0.25">
      <c r="A37" s="25"/>
      <c r="B37" s="26"/>
      <c r="C37" s="27"/>
      <c r="D37" s="28"/>
      <c r="E37" s="27"/>
      <c r="F37" s="28"/>
      <c r="G37" s="27"/>
      <c r="H37" s="28"/>
      <c r="I37" s="27"/>
      <c r="J37" s="28"/>
      <c r="K37" s="27"/>
      <c r="L37" s="28"/>
      <c r="M37" s="27"/>
      <c r="N37" s="28"/>
      <c r="O37" s="27"/>
      <c r="P37" s="28"/>
      <c r="Q37" s="27"/>
      <c r="R37" s="28"/>
      <c r="S37" s="27"/>
      <c r="T37" s="28"/>
      <c r="U37" s="27"/>
      <c r="V37" s="28"/>
      <c r="W37" s="27"/>
      <c r="X37" s="28"/>
      <c r="Y37" s="27"/>
      <c r="Z37" s="28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</row>
  </sheetData>
  <mergeCells count="16">
    <mergeCell ref="A1:G1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A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RESUMEN 2025</vt:lpstr>
      <vt:lpstr>RESUMEN 2024</vt:lpstr>
      <vt:lpstr>RESUMEN 2023</vt:lpstr>
      <vt:lpstr>RESUMEN 2022</vt:lpstr>
      <vt:lpstr>RESUMEN 2021</vt:lpstr>
      <vt:lpstr>RESUMEN 2020</vt:lpstr>
      <vt:lpstr>RESUMEN 2019</vt:lpstr>
      <vt:lpstr>RESUMEN 2018</vt:lpstr>
      <vt:lpstr>RESUMEN 2017</vt:lpstr>
      <vt:lpstr>RESUMEN 2016</vt:lpstr>
      <vt:lpstr>'RESUMEN 2016'!Área_de_impresión</vt:lpstr>
      <vt:lpstr>'RESUMEN 2017'!Área_de_impresión</vt:lpstr>
      <vt:lpstr>'RESUMEN 2018'!Área_de_impresión</vt:lpstr>
      <vt:lpstr>'RESUMEN 2019'!Área_de_impresión</vt:lpstr>
      <vt:lpstr>'RESUMEN 2020'!Área_de_impresión</vt:lpstr>
      <vt:lpstr>'RESUMEN 2021'!Área_de_impresión</vt:lpstr>
      <vt:lpstr>'RESUMEN 2022'!Área_de_impresión</vt:lpstr>
      <vt:lpstr>'RESUMEN 2023'!Área_de_impresión</vt:lpstr>
      <vt:lpstr>'RESUMEN 2024'!Área_de_impresión</vt:lpstr>
      <vt:lpstr>'RESUMEN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blabori</dc:creator>
  <cp:lastModifiedBy>Yasmin Nefa</cp:lastModifiedBy>
  <dcterms:created xsi:type="dcterms:W3CDTF">2019-07-15T18:12:20Z</dcterms:created>
  <dcterms:modified xsi:type="dcterms:W3CDTF">2025-09-18T17:01:56Z</dcterms:modified>
</cp:coreProperties>
</file>