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60" windowWidth="28035" windowHeight="11265"/>
  </bookViews>
  <sheets>
    <sheet name="SMA 2024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A1" i="1"/>
  <c r="A2"/>
  <c r="A3"/>
  <c r="B9"/>
  <c r="B48"/>
  <c r="B67"/>
  <c r="B70"/>
  <c r="B53" l="1"/>
  <c r="B32"/>
  <c r="B8" s="1"/>
  <c r="B20"/>
  <c r="B38"/>
  <c r="B37" s="1"/>
  <c r="B47"/>
  <c r="B45" s="1"/>
  <c r="B58" l="1"/>
  <c r="B65" s="1"/>
  <c r="B44"/>
  <c r="B57"/>
  <c r="B64" l="1"/>
  <c r="B59"/>
  <c r="B62" s="1"/>
</calcChain>
</file>

<file path=xl/sharedStrings.xml><?xml version="1.0" encoding="utf-8"?>
<sst xmlns="http://schemas.openxmlformats.org/spreadsheetml/2006/main" count="76" uniqueCount="67">
  <si>
    <t xml:space="preserve">    . Amortiz. Deuda y Disminución Otros Pasivos</t>
  </si>
  <si>
    <t>-</t>
  </si>
  <si>
    <t xml:space="preserve">    . Inversión Financiera</t>
  </si>
  <si>
    <t xml:space="preserve"> XV. APLICACIONES FINANCIERAS</t>
  </si>
  <si>
    <t xml:space="preserve">    . Endeudamiento Público e Incremento de Otros Pasivos</t>
  </si>
  <si>
    <t xml:space="preserve">    . Disminución de la Inversión Financiera</t>
  </si>
  <si>
    <t xml:space="preserve"> XIV. FUENTES FINANCIERAS</t>
  </si>
  <si>
    <t>GASTO PRIMARIO</t>
  </si>
  <si>
    <t>RESULTADO FINANCIERO PRIMARIO</t>
  </si>
  <si>
    <t xml:space="preserve"> VIII. RESULTADO FINANCIERO</t>
  </si>
  <si>
    <t xml:space="preserve">      . Gastos Figurativos</t>
  </si>
  <si>
    <t xml:space="preserve">      . Contribuciones Figurativas</t>
  </si>
  <si>
    <t xml:space="preserve"> VIII. RESULTADO FINANCIERO PREVIO CONTRIBUCIONES Y GASTOS FIGURATIVOS</t>
  </si>
  <si>
    <t xml:space="preserve"> VII. GASTOS TOTALES</t>
  </si>
  <si>
    <t xml:space="preserve"> VI. INGRESOS TOTALES</t>
  </si>
  <si>
    <t xml:space="preserve">      . Inversión Financiera</t>
  </si>
  <si>
    <t xml:space="preserve">      . Transferencias de Capital</t>
  </si>
  <si>
    <t xml:space="preserve">      . Inversión Real Directa</t>
  </si>
  <si>
    <t xml:space="preserve"> V. GASTOS DE CAPITAL</t>
  </si>
  <si>
    <t xml:space="preserve">     . Disminución de la Inversión Financiera</t>
  </si>
  <si>
    <t xml:space="preserve">       - Del Sector Externo</t>
  </si>
  <si>
    <t xml:space="preserve">       - Del Sector Provincial</t>
  </si>
  <si>
    <t xml:space="preserve">       - Del Sector Nacional</t>
  </si>
  <si>
    <t xml:space="preserve">       - Del Sector Privado</t>
  </si>
  <si>
    <t xml:space="preserve">     . Transferencias de Capital</t>
  </si>
  <si>
    <t xml:space="preserve">     . Recursos Propios de Capital</t>
  </si>
  <si>
    <t>IV. INGRESOS DE CAPITAL</t>
  </si>
  <si>
    <t>III. RESULTADO ECONOMICO</t>
  </si>
  <si>
    <t xml:space="preserve">    . Transferencias Corrientes</t>
  </si>
  <si>
    <t xml:space="preserve">    . Rentas de la Propiedad</t>
  </si>
  <si>
    <t xml:space="preserve">       - Otros</t>
  </si>
  <si>
    <t xml:space="preserve">       - Bienes de Consumo y Servicios</t>
  </si>
  <si>
    <t xml:space="preserve">       - Personal</t>
  </si>
  <si>
    <t xml:space="preserve">    . Gastos de Consumo</t>
  </si>
  <si>
    <t>II. GASTOS CORRIENTES</t>
  </si>
  <si>
    <t xml:space="preserve">   . Transferencias Corrientes</t>
  </si>
  <si>
    <t xml:space="preserve">   . Rentas de la Propiedad</t>
  </si>
  <si>
    <t xml:space="preserve">   . Ingresos por Operación</t>
  </si>
  <si>
    <t xml:space="preserve">   . Vta.Bienes y Serv.de la Adm.Publ.</t>
  </si>
  <si>
    <t xml:space="preserve">   . Aportes y Contribuciones de la Seguridad Social</t>
  </si>
  <si>
    <t xml:space="preserve">      - Otros</t>
  </si>
  <si>
    <t xml:space="preserve">      - Concesiones</t>
  </si>
  <si>
    <t xml:space="preserve">      - Multas</t>
  </si>
  <si>
    <t xml:space="preserve">      - Alquileres</t>
  </si>
  <si>
    <t xml:space="preserve">      - Regalías</t>
  </si>
  <si>
    <t xml:space="preserve">      - Primas</t>
  </si>
  <si>
    <t xml:space="preserve">      - Derechos</t>
  </si>
  <si>
    <t xml:space="preserve">   . No Tributarios</t>
  </si>
  <si>
    <t xml:space="preserve">      - Contribución por mejoras</t>
  </si>
  <si>
    <t xml:space="preserve">      - Tasas Muncipales</t>
  </si>
  <si>
    <t xml:space="preserve">      - Coparticipación de Impuestos Nacionales</t>
  </si>
  <si>
    <t xml:space="preserve">      - Coparticipación de Impuestos Provinciales</t>
  </si>
  <si>
    <t xml:space="preserve">      - De Origen Nacional y Provincial</t>
  </si>
  <si>
    <t xml:space="preserve">      - Inmobiliario</t>
  </si>
  <si>
    <t xml:space="preserve">      - Automotor</t>
  </si>
  <si>
    <t xml:space="preserve">      - Ingresos Brutos</t>
  </si>
  <si>
    <t xml:space="preserve">      - De Origen Municipal</t>
  </si>
  <si>
    <t xml:space="preserve">   . Tributarios</t>
  </si>
  <si>
    <t>I. INGRESOS CORRIENTES</t>
  </si>
  <si>
    <t>Instituos de Seguridad Social</t>
  </si>
  <si>
    <t>Fondos Fiduaciarios y/o Cuentas Especiales</t>
  </si>
  <si>
    <t>Organismos Descentralizados</t>
  </si>
  <si>
    <t>Administración Central</t>
  </si>
  <si>
    <t>ADMINISTRACIÓN PÚBLICA NO FINANCIERA</t>
  </si>
  <si>
    <t>CONCEPTO</t>
  </si>
  <si>
    <t>en pesos</t>
  </si>
  <si>
    <t>SAN MARTIN DE LOS ANDES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</si>
</sst>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48DD4"/>
        <bgColor indexed="64"/>
      </patternFill>
    </fill>
  </fills>
  <borders count="9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rgb="FF9BC2E6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5117038483843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5117038483843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39994506668294322"/>
      </top>
      <bottom style="thin">
        <color theme="4" tint="0.79995117038483843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39994506668294322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165" fontId="2" fillId="2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5" fontId="2" fillId="2" borderId="2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3" borderId="2" xfId="1" applyNumberFormat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vertical="center"/>
    </xf>
    <xf numFmtId="165" fontId="5" fillId="4" borderId="0" xfId="1" applyNumberFormat="1" applyFont="1" applyFill="1" applyBorder="1"/>
    <xf numFmtId="164" fontId="6" fillId="4" borderId="2" xfId="1" applyNumberFormat="1" applyFont="1" applyFill="1" applyBorder="1" applyAlignment="1">
      <alignment horizontal="center" vertical="center"/>
    </xf>
    <xf numFmtId="0" fontId="6" fillId="4" borderId="2" xfId="0" applyFont="1" applyFill="1" applyBorder="1"/>
    <xf numFmtId="165" fontId="2" fillId="2" borderId="3" xfId="1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/>
    </xf>
    <xf numFmtId="0" fontId="2" fillId="3" borderId="3" xfId="0" applyFont="1" applyFill="1" applyBorder="1"/>
    <xf numFmtId="165" fontId="2" fillId="2" borderId="4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3" fontId="2" fillId="0" borderId="2" xfId="0" applyNumberFormat="1" applyFont="1" applyBorder="1"/>
    <xf numFmtId="165" fontId="2" fillId="2" borderId="2" xfId="1" applyNumberFormat="1" applyFont="1" applyFill="1" applyBorder="1" applyAlignment="1">
      <alignment horizontal="left" vertical="center"/>
    </xf>
    <xf numFmtId="37" fontId="2" fillId="3" borderId="2" xfId="0" applyNumberFormat="1" applyFont="1" applyFill="1" applyBorder="1" applyAlignment="1">
      <alignment horizontal="left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2" fillId="0" borderId="2" xfId="0" applyFont="1" applyBorder="1"/>
    <xf numFmtId="37" fontId="2" fillId="3" borderId="3" xfId="0" applyNumberFormat="1" applyFont="1" applyFill="1" applyBorder="1"/>
    <xf numFmtId="165" fontId="2" fillId="2" borderId="5" xfId="1" applyNumberFormat="1" applyFont="1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0" fontId="2" fillId="3" borderId="5" xfId="0" applyFont="1" applyFill="1" applyBorder="1"/>
    <xf numFmtId="164" fontId="2" fillId="5" borderId="2" xfId="1" applyNumberFormat="1" applyFont="1" applyFill="1" applyBorder="1" applyAlignment="1">
      <alignment horizontal="center" vertical="center"/>
    </xf>
    <xf numFmtId="0" fontId="2" fillId="5" borderId="2" xfId="0" applyFont="1" applyFill="1" applyBorder="1"/>
    <xf numFmtId="0" fontId="2" fillId="3" borderId="2" xfId="0" applyFont="1" applyFill="1" applyBorder="1"/>
    <xf numFmtId="0" fontId="6" fillId="0" borderId="2" xfId="0" applyFont="1" applyBorder="1"/>
    <xf numFmtId="165" fontId="2" fillId="2" borderId="6" xfId="1" applyNumberFormat="1" applyFont="1" applyFill="1" applyBorder="1" applyAlignment="1">
      <alignment horizontal="center" vertical="center"/>
    </xf>
    <xf numFmtId="164" fontId="2" fillId="3" borderId="6" xfId="1" applyNumberFormat="1" applyFont="1" applyFill="1" applyBorder="1" applyAlignment="1">
      <alignment horizontal="center" vertical="center"/>
    </xf>
    <xf numFmtId="0" fontId="2" fillId="3" borderId="6" xfId="0" applyFont="1" applyFill="1" applyBorder="1"/>
    <xf numFmtId="165" fontId="2" fillId="2" borderId="7" xfId="1" applyNumberFormat="1" applyFont="1" applyFill="1" applyBorder="1" applyAlignment="1">
      <alignment horizontal="center" vertical="center"/>
    </xf>
    <xf numFmtId="0" fontId="2" fillId="5" borderId="7" xfId="0" applyFont="1" applyFill="1" applyBorder="1"/>
    <xf numFmtId="165" fontId="6" fillId="2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164" fontId="2" fillId="6" borderId="2" xfId="1" applyNumberFormat="1" applyFont="1" applyFill="1" applyBorder="1" applyAlignment="1">
      <alignment horizontal="center" vertical="center"/>
    </xf>
    <xf numFmtId="164" fontId="2" fillId="5" borderId="2" xfId="1" applyNumberFormat="1" applyFont="1" applyFill="1" applyBorder="1" applyAlignment="1">
      <alignment horizontal="right" vertical="center"/>
    </xf>
    <xf numFmtId="164" fontId="2" fillId="0" borderId="2" xfId="1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left"/>
    </xf>
    <xf numFmtId="164" fontId="2" fillId="2" borderId="2" xfId="1" applyNumberFormat="1" applyFont="1" applyFill="1" applyBorder="1" applyAlignment="1">
      <alignment horizontal="right" vertical="center"/>
    </xf>
    <xf numFmtId="165" fontId="2" fillId="2" borderId="2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right" vertical="center"/>
    </xf>
    <xf numFmtId="164" fontId="2" fillId="3" borderId="2" xfId="1" applyNumberFormat="1" applyFont="1" applyFill="1" applyBorder="1" applyAlignment="1">
      <alignment horizontal="right" vertical="center"/>
    </xf>
    <xf numFmtId="165" fontId="7" fillId="7" borderId="8" xfId="1" applyNumberFormat="1" applyFont="1" applyFill="1" applyBorder="1" applyAlignment="1">
      <alignment horizontal="center" vertical="center" wrapText="1"/>
    </xf>
    <xf numFmtId="164" fontId="7" fillId="7" borderId="8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5" fontId="5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9" fillId="0" borderId="0" xfId="0" applyFont="1"/>
    <xf numFmtId="37" fontId="7" fillId="7" borderId="8" xfId="0" applyNumberFormat="1" applyFont="1" applyFill="1" applyBorder="1" applyAlignment="1">
      <alignment horizontal="center" vertical="center"/>
    </xf>
    <xf numFmtId="165" fontId="7" fillId="7" borderId="8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</cellXfs>
  <cellStyles count="4">
    <cellStyle name="Millares" xfId="1" builtinId="3"/>
    <cellStyle name="Millares 2" xfId="3"/>
    <cellStyle name="Normal" xfId="0" builtinId="0"/>
    <cellStyle name="Normal_1998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IP\gobierno\RESPONSABILIDAD%20FISCAL%20MUNICIPAL\Ejecuciones%20presupuestarias\2024%20-%20AIF%20Municipal%20Ejecutado%20MUNICIPI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ela.pepe\Documents\AIF%20Trabajo%20Mariel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supuesto"/>
      <sheetName val="Devengado"/>
      <sheetName val="Control"/>
      <sheetName val="2024"/>
      <sheetName val="Rdo Econ-Financ"/>
      <sheetName val="COPA-GT."/>
      <sheetName val="Per Capita"/>
      <sheetName val="PERS-GT"/>
      <sheetName val="ORIGEN MUN"/>
      <sheetName val="Alumine"/>
      <sheetName val="Andacollo"/>
      <sheetName val="Añelo"/>
      <sheetName val="Bajada del Agrio"/>
      <sheetName val="Barrancas"/>
      <sheetName val="Buta Ranquil"/>
      <sheetName val="Caviahue-Copahue"/>
      <sheetName val="Centenario"/>
      <sheetName val="Chos Malal"/>
      <sheetName val="Cutral Có"/>
      <sheetName val="El Cholar"/>
      <sheetName val="El Huecú"/>
      <sheetName val="Huinganco"/>
      <sheetName val="Junin"/>
      <sheetName val="Las Coloradas"/>
      <sheetName val="Las Lajas"/>
      <sheetName val="Las Ovejas"/>
      <sheetName val="Loncopue"/>
      <sheetName val="Los Miches"/>
      <sheetName val="Mariano Moreno"/>
      <sheetName val="Neuquén"/>
      <sheetName val="Picún Leufu"/>
      <sheetName val="PDA"/>
      <sheetName val="Plaza Huincul"/>
      <sheetName val="Plottier"/>
      <sheetName val="Rincon DLS"/>
      <sheetName val="SMA"/>
      <sheetName val="S.P. del Chañar"/>
      <sheetName val="Senillosa"/>
      <sheetName val="Taquimilan"/>
      <sheetName val="Tricao Malal"/>
      <sheetName val="V. Chocon"/>
      <sheetName val="V. La Angostura"/>
      <sheetName val="V. Pehuenia"/>
      <sheetName val="Vista Alegre"/>
      <sheetName val="Zapala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 xml:space="preserve">ESQUEMA AHORRO - FINANCIAMIENTO E INVERSIÓN - </v>
          </cell>
        </row>
        <row r="2">
          <cell r="A2" t="str">
            <v>ETAPA: EJECUTADO</v>
          </cell>
        </row>
        <row r="3">
          <cell r="A3" t="str">
            <v>PERIODO: AÑO 2024 FINAL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 trabajo 2024"/>
      <sheetName val="SMA 2024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5"/>
  <sheetViews>
    <sheetView tabSelected="1" workbookViewId="0">
      <selection activeCell="B69" sqref="B69"/>
    </sheetView>
  </sheetViews>
  <sheetFormatPr baseColWidth="10" defaultRowHeight="15"/>
  <cols>
    <col min="1" max="1" width="51" customWidth="1"/>
    <col min="2" max="2" width="29.85546875" customWidth="1"/>
    <col min="3" max="5" width="0" hidden="1" customWidth="1"/>
    <col min="6" max="6" width="14.140625" bestFit="1" customWidth="1"/>
  </cols>
  <sheetData>
    <row r="1" spans="1:5">
      <c r="A1" s="57" t="str">
        <f>+'[1]2024'!A1</f>
        <v xml:space="preserve">ESQUEMA AHORRO - FINANCIAMIENTO E INVERSIÓN - </v>
      </c>
      <c r="B1" s="57"/>
    </row>
    <row r="2" spans="1:5">
      <c r="A2" s="57" t="str">
        <f>+'[1]2024'!A2</f>
        <v>ETAPA: EJECUTADO</v>
      </c>
      <c r="B2" s="57"/>
    </row>
    <row r="3" spans="1:5">
      <c r="A3" s="57" t="str">
        <f>+'[1]2024'!A3</f>
        <v>PERIODO: AÑO 2024 FINAL</v>
      </c>
      <c r="B3" s="57"/>
    </row>
    <row r="4" spans="1:5">
      <c r="A4" s="54" t="s">
        <v>66</v>
      </c>
      <c r="B4" s="53"/>
      <c r="C4" s="52"/>
      <c r="D4" s="52"/>
      <c r="E4" s="52"/>
    </row>
    <row r="5" spans="1:5">
      <c r="A5" s="51" t="s">
        <v>65</v>
      </c>
      <c r="B5" s="50"/>
      <c r="C5" s="49"/>
      <c r="D5" s="49"/>
      <c r="E5" s="49"/>
    </row>
    <row r="6" spans="1:5" ht="51" customHeight="1">
      <c r="A6" s="55" t="s">
        <v>64</v>
      </c>
      <c r="B6" s="56" t="s">
        <v>63</v>
      </c>
      <c r="C6" s="56"/>
      <c r="D6" s="56"/>
      <c r="E6" s="56"/>
    </row>
    <row r="7" spans="1:5" ht="25.5" customHeight="1">
      <c r="A7" s="55"/>
      <c r="B7" s="48" t="s">
        <v>62</v>
      </c>
      <c r="C7" s="47" t="s">
        <v>61</v>
      </c>
      <c r="D7" s="47" t="s">
        <v>60</v>
      </c>
      <c r="E7" s="47" t="s">
        <v>59</v>
      </c>
    </row>
    <row r="8" spans="1:5">
      <c r="A8" s="30" t="s">
        <v>58</v>
      </c>
      <c r="B8" s="46">
        <f>+B9+B20+B28+B29+B30+B31+B32</f>
        <v>36213028810.639999</v>
      </c>
      <c r="C8" s="5"/>
      <c r="D8" s="5"/>
      <c r="E8" s="5"/>
    </row>
    <row r="9" spans="1:5">
      <c r="A9" s="29" t="s">
        <v>57</v>
      </c>
      <c r="B9" s="40">
        <f>+SUM(B11:B14,B16:B19)</f>
        <v>16653186528.48</v>
      </c>
      <c r="C9" s="5"/>
      <c r="D9" s="5"/>
      <c r="E9" s="5"/>
    </row>
    <row r="10" spans="1:5">
      <c r="A10" s="23" t="s">
        <v>56</v>
      </c>
      <c r="B10" s="41"/>
      <c r="C10" s="5"/>
      <c r="D10" s="5"/>
      <c r="E10" s="5"/>
    </row>
    <row r="11" spans="1:5">
      <c r="A11" s="31" t="s">
        <v>55</v>
      </c>
      <c r="B11" s="45"/>
      <c r="C11" s="44"/>
      <c r="D11" s="44"/>
      <c r="E11" s="44"/>
    </row>
    <row r="12" spans="1:5">
      <c r="A12" s="31" t="s">
        <v>54</v>
      </c>
      <c r="B12" s="41">
        <v>1905784163.8399997</v>
      </c>
      <c r="C12" s="5"/>
      <c r="D12" s="5"/>
      <c r="E12" s="5"/>
    </row>
    <row r="13" spans="1:5">
      <c r="A13" s="31" t="s">
        <v>53</v>
      </c>
      <c r="B13" s="43"/>
      <c r="C13" s="5"/>
      <c r="D13" s="5"/>
      <c r="E13" s="5"/>
    </row>
    <row r="14" spans="1:5">
      <c r="A14" s="31" t="s">
        <v>40</v>
      </c>
      <c r="B14" s="41">
        <v>110878450</v>
      </c>
      <c r="C14" s="5"/>
      <c r="D14" s="5"/>
      <c r="E14" s="5"/>
    </row>
    <row r="15" spans="1:5">
      <c r="A15" s="42" t="s">
        <v>52</v>
      </c>
      <c r="B15" s="41"/>
      <c r="C15" s="5"/>
      <c r="D15" s="5"/>
      <c r="E15" s="5"/>
    </row>
    <row r="16" spans="1:5">
      <c r="A16" s="31" t="s">
        <v>51</v>
      </c>
      <c r="B16" s="41">
        <v>7529613995.9100008</v>
      </c>
      <c r="C16" s="5"/>
      <c r="D16" s="5"/>
      <c r="E16" s="5"/>
    </row>
    <row r="17" spans="1:5">
      <c r="A17" s="31" t="s">
        <v>50</v>
      </c>
      <c r="B17" s="41">
        <v>2949658859.1000004</v>
      </c>
      <c r="C17" s="5"/>
      <c r="D17" s="5"/>
      <c r="E17" s="5"/>
    </row>
    <row r="18" spans="1:5">
      <c r="A18" s="42" t="s">
        <v>49</v>
      </c>
      <c r="B18" s="41">
        <v>3977967181.3200002</v>
      </c>
      <c r="C18" s="5"/>
      <c r="D18" s="5"/>
      <c r="E18" s="5"/>
    </row>
    <row r="19" spans="1:5">
      <c r="A19" s="42" t="s">
        <v>48</v>
      </c>
      <c r="B19" s="41">
        <v>179283878.30999997</v>
      </c>
      <c r="C19" s="5"/>
      <c r="D19" s="5"/>
      <c r="E19" s="5"/>
    </row>
    <row r="20" spans="1:5">
      <c r="A20" s="29" t="s">
        <v>47</v>
      </c>
      <c r="B20" s="40">
        <f>+SUM(B21:B27)</f>
        <v>13892485889.479996</v>
      </c>
      <c r="C20" s="5"/>
      <c r="D20" s="5"/>
      <c r="E20" s="5"/>
    </row>
    <row r="21" spans="1:5">
      <c r="A21" s="31" t="s">
        <v>46</v>
      </c>
      <c r="B21" s="41">
        <v>892266391.47000003</v>
      </c>
      <c r="C21" s="5"/>
      <c r="D21" s="5"/>
      <c r="E21" s="5"/>
    </row>
    <row r="22" spans="1:5">
      <c r="A22" s="31" t="s">
        <v>45</v>
      </c>
      <c r="B22" s="41" t="s">
        <v>1</v>
      </c>
      <c r="C22" s="5"/>
      <c r="D22" s="5"/>
      <c r="E22" s="5"/>
    </row>
    <row r="23" spans="1:5">
      <c r="A23" s="31" t="s">
        <v>44</v>
      </c>
      <c r="B23" s="41">
        <v>10391174328.799997</v>
      </c>
      <c r="C23" s="5"/>
      <c r="D23" s="5"/>
      <c r="E23" s="5"/>
    </row>
    <row r="24" spans="1:5">
      <c r="A24" s="31" t="s">
        <v>43</v>
      </c>
      <c r="B24" s="41" t="s">
        <v>1</v>
      </c>
      <c r="C24" s="5"/>
      <c r="D24" s="5"/>
      <c r="E24" s="5"/>
    </row>
    <row r="25" spans="1:5">
      <c r="A25" s="31" t="s">
        <v>42</v>
      </c>
      <c r="B25" s="41">
        <v>183781693.40000004</v>
      </c>
      <c r="C25" s="5"/>
      <c r="D25" s="5"/>
      <c r="E25" s="5"/>
    </row>
    <row r="26" spans="1:5">
      <c r="A26" s="31" t="s">
        <v>41</v>
      </c>
      <c r="B26" s="41">
        <v>276210777.5</v>
      </c>
      <c r="C26" s="5"/>
      <c r="D26" s="5"/>
      <c r="E26" s="5"/>
    </row>
    <row r="27" spans="1:5">
      <c r="A27" s="31" t="s">
        <v>40</v>
      </c>
      <c r="B27" s="41">
        <v>2149052698.3099999</v>
      </c>
      <c r="C27" s="5"/>
      <c r="D27" s="5"/>
      <c r="E27" s="5"/>
    </row>
    <row r="28" spans="1:5">
      <c r="A28" s="29" t="s">
        <v>39</v>
      </c>
      <c r="B28" s="40">
        <v>0</v>
      </c>
      <c r="C28" s="5"/>
      <c r="D28" s="5"/>
      <c r="E28" s="5"/>
    </row>
    <row r="29" spans="1:5">
      <c r="A29" s="29" t="s">
        <v>38</v>
      </c>
      <c r="B29" s="40"/>
      <c r="C29" s="5"/>
      <c r="D29" s="5"/>
      <c r="E29" s="5"/>
    </row>
    <row r="30" spans="1:5">
      <c r="A30" s="29" t="s">
        <v>37</v>
      </c>
      <c r="B30" s="40"/>
      <c r="C30" s="5"/>
      <c r="D30" s="5"/>
      <c r="E30" s="5"/>
    </row>
    <row r="31" spans="1:5">
      <c r="A31" s="29" t="s">
        <v>36</v>
      </c>
      <c r="B31" s="40"/>
      <c r="C31" s="5"/>
      <c r="D31" s="5"/>
      <c r="E31" s="5"/>
    </row>
    <row r="32" spans="1:5">
      <c r="A32" s="29" t="s">
        <v>35</v>
      </c>
      <c r="B32" s="40">
        <f>+SUM(B33:B36)</f>
        <v>5667356392.6800003</v>
      </c>
      <c r="C32" s="5"/>
      <c r="D32" s="5"/>
      <c r="E32" s="5"/>
    </row>
    <row r="33" spans="1:5">
      <c r="A33" s="31" t="s">
        <v>23</v>
      </c>
      <c r="B33" s="39">
        <v>183498851.84</v>
      </c>
      <c r="C33" s="5"/>
      <c r="D33" s="5"/>
      <c r="E33" s="5"/>
    </row>
    <row r="34" spans="1:5">
      <c r="A34" s="31" t="s">
        <v>22</v>
      </c>
      <c r="B34" s="39">
        <v>69639937.890000001</v>
      </c>
      <c r="C34" s="5"/>
      <c r="D34" s="5"/>
      <c r="E34" s="5"/>
    </row>
    <row r="35" spans="1:5">
      <c r="A35" s="31" t="s">
        <v>21</v>
      </c>
      <c r="B35" s="39">
        <v>5414217602.9499998</v>
      </c>
      <c r="C35" s="5"/>
      <c r="D35" s="5"/>
      <c r="E35" s="5"/>
    </row>
    <row r="36" spans="1:5">
      <c r="A36" s="31" t="s">
        <v>20</v>
      </c>
      <c r="B36" s="39" t="s">
        <v>1</v>
      </c>
      <c r="C36" s="5"/>
      <c r="D36" s="5"/>
      <c r="E36" s="5"/>
    </row>
    <row r="37" spans="1:5">
      <c r="A37" s="30" t="s">
        <v>34</v>
      </c>
      <c r="B37" s="8">
        <f>+SUM(B38,B42,B43)</f>
        <v>36799270112.729996</v>
      </c>
      <c r="C37" s="5"/>
      <c r="D37" s="5"/>
      <c r="E37" s="5"/>
    </row>
    <row r="38" spans="1:5">
      <c r="A38" s="29" t="s">
        <v>33</v>
      </c>
      <c r="B38" s="28">
        <f>+SUM(B39:B41)</f>
        <v>30914212522.629997</v>
      </c>
      <c r="C38" s="5"/>
      <c r="D38" s="5"/>
      <c r="E38" s="5"/>
    </row>
    <row r="39" spans="1:5">
      <c r="A39" s="31" t="s">
        <v>32</v>
      </c>
      <c r="B39" s="38">
        <v>27786418674.239998</v>
      </c>
      <c r="C39" s="37"/>
      <c r="D39" s="37"/>
      <c r="E39" s="37"/>
    </row>
    <row r="40" spans="1:5">
      <c r="A40" s="31" t="s">
        <v>31</v>
      </c>
      <c r="B40" s="38">
        <v>2901479635.98</v>
      </c>
      <c r="C40" s="37"/>
      <c r="D40" s="37"/>
      <c r="E40" s="37"/>
    </row>
    <row r="41" spans="1:5">
      <c r="A41" s="31" t="s">
        <v>30</v>
      </c>
      <c r="B41" s="38">
        <v>226314212.41</v>
      </c>
      <c r="C41" s="37"/>
      <c r="D41" s="37"/>
      <c r="E41" s="37"/>
    </row>
    <row r="42" spans="1:5">
      <c r="A42" s="29" t="s">
        <v>29</v>
      </c>
      <c r="B42" s="28"/>
      <c r="C42" s="5"/>
      <c r="D42" s="5"/>
      <c r="E42" s="5"/>
    </row>
    <row r="43" spans="1:5">
      <c r="A43" s="36" t="s">
        <v>28</v>
      </c>
      <c r="B43" s="28">
        <v>5885057590.1000013</v>
      </c>
      <c r="C43" s="35"/>
      <c r="D43" s="35"/>
      <c r="E43" s="35"/>
    </row>
    <row r="44" spans="1:5">
      <c r="A44" s="34" t="s">
        <v>27</v>
      </c>
      <c r="B44" s="33">
        <f>+B8-B37</f>
        <v>-586241302.08999634</v>
      </c>
      <c r="C44" s="32"/>
      <c r="D44" s="32"/>
      <c r="E44" s="32"/>
    </row>
    <row r="45" spans="1:5">
      <c r="A45" s="15" t="s">
        <v>26</v>
      </c>
      <c r="B45" s="14">
        <f>+SUM(B46:B47)</f>
        <v>455657258.81</v>
      </c>
      <c r="C45" s="13"/>
      <c r="D45" s="13"/>
      <c r="E45" s="13"/>
    </row>
    <row r="46" spans="1:5">
      <c r="A46" s="29" t="s">
        <v>25</v>
      </c>
      <c r="B46" s="28">
        <v>15276171.609999996</v>
      </c>
      <c r="C46" s="5"/>
      <c r="D46" s="5"/>
      <c r="E46" s="5"/>
    </row>
    <row r="47" spans="1:5">
      <c r="A47" s="29" t="s">
        <v>24</v>
      </c>
      <c r="B47" s="28">
        <f>+SUM(B48:B51)</f>
        <v>440381087.19999999</v>
      </c>
      <c r="C47" s="5"/>
      <c r="D47" s="5"/>
      <c r="E47" s="5"/>
    </row>
    <row r="48" spans="1:5">
      <c r="A48" s="31" t="s">
        <v>23</v>
      </c>
      <c r="B48" s="6">
        <f>+'[2]Hoja trabajo 2024'!C123</f>
        <v>0</v>
      </c>
      <c r="C48" s="5"/>
      <c r="D48" s="5"/>
      <c r="E48" s="5"/>
    </row>
    <row r="49" spans="1:6">
      <c r="A49" s="31" t="s">
        <v>22</v>
      </c>
      <c r="B49" s="6">
        <v>245608823.56</v>
      </c>
      <c r="C49" s="5"/>
      <c r="D49" s="5"/>
      <c r="E49" s="5"/>
    </row>
    <row r="50" spans="1:6">
      <c r="A50" s="31" t="s">
        <v>21</v>
      </c>
      <c r="B50" s="6">
        <v>194772263.63999999</v>
      </c>
      <c r="C50" s="5"/>
      <c r="D50" s="5"/>
      <c r="E50" s="5"/>
    </row>
    <row r="51" spans="1:6">
      <c r="A51" s="31" t="s">
        <v>20</v>
      </c>
      <c r="B51" s="6" t="s">
        <v>1</v>
      </c>
      <c r="C51" s="5"/>
      <c r="D51" s="5"/>
      <c r="E51" s="5"/>
    </row>
    <row r="52" spans="1:6">
      <c r="A52" s="29" t="s">
        <v>19</v>
      </c>
      <c r="B52" s="28"/>
      <c r="C52" s="5"/>
      <c r="D52" s="5"/>
      <c r="E52" s="5"/>
    </row>
    <row r="53" spans="1:6">
      <c r="A53" s="30" t="s">
        <v>18</v>
      </c>
      <c r="B53" s="8">
        <f>+SUM(B54:B56)</f>
        <v>1730717093.77</v>
      </c>
      <c r="C53" s="5"/>
      <c r="D53" s="5"/>
      <c r="E53" s="5"/>
    </row>
    <row r="54" spans="1:6">
      <c r="A54" s="29" t="s">
        <v>17</v>
      </c>
      <c r="B54" s="28">
        <v>239149166.69999999</v>
      </c>
      <c r="C54" s="5"/>
      <c r="D54" s="5"/>
      <c r="E54" s="5"/>
    </row>
    <row r="55" spans="1:6">
      <c r="A55" s="29" t="s">
        <v>16</v>
      </c>
      <c r="B55" s="28">
        <v>1482216308.8299999</v>
      </c>
      <c r="C55" s="5"/>
      <c r="D55" s="5"/>
      <c r="E55" s="5"/>
    </row>
    <row r="56" spans="1:6">
      <c r="A56" s="29" t="s">
        <v>15</v>
      </c>
      <c r="B56" s="28">
        <v>9351618.2400000002</v>
      </c>
      <c r="C56" s="5"/>
      <c r="D56" s="5"/>
      <c r="E56" s="5"/>
    </row>
    <row r="57" spans="1:6">
      <c r="A57" s="18" t="s">
        <v>14</v>
      </c>
      <c r="B57" s="17">
        <f>+B8+B45</f>
        <v>36668686069.449997</v>
      </c>
      <c r="C57" s="16"/>
      <c r="D57" s="16"/>
      <c r="E57" s="16"/>
    </row>
    <row r="58" spans="1:6">
      <c r="A58" s="27" t="s">
        <v>13</v>
      </c>
      <c r="B58" s="26">
        <f>+B37+B53</f>
        <v>38529987206.499992</v>
      </c>
      <c r="C58" s="25"/>
      <c r="D58" s="25"/>
      <c r="E58" s="25"/>
      <c r="F58" s="1"/>
    </row>
    <row r="59" spans="1:6">
      <c r="A59" s="24" t="s">
        <v>12</v>
      </c>
      <c r="B59" s="14">
        <f>+B57-B58</f>
        <v>-1861301137.0499954</v>
      </c>
      <c r="C59" s="13"/>
      <c r="D59" s="13"/>
      <c r="E59" s="13"/>
    </row>
    <row r="60" spans="1:6">
      <c r="A60" s="23" t="s">
        <v>11</v>
      </c>
      <c r="B60" s="22"/>
      <c r="C60" s="5"/>
      <c r="D60" s="5"/>
      <c r="E60" s="5"/>
    </row>
    <row r="61" spans="1:6">
      <c r="A61" s="23" t="s">
        <v>10</v>
      </c>
      <c r="B61" s="22"/>
      <c r="C61" s="5"/>
      <c r="D61" s="5"/>
      <c r="E61" s="5"/>
    </row>
    <row r="62" spans="1:6">
      <c r="A62" s="21" t="s">
        <v>9</v>
      </c>
      <c r="B62" s="8">
        <f>+B59+B60+B61</f>
        <v>-1861301137.0499954</v>
      </c>
      <c r="C62" s="20"/>
      <c r="D62" s="20"/>
      <c r="E62" s="20"/>
    </row>
    <row r="63" spans="1:6">
      <c r="A63" s="19"/>
      <c r="B63" s="6"/>
      <c r="C63" s="5"/>
      <c r="D63" s="5"/>
      <c r="E63" s="5"/>
    </row>
    <row r="64" spans="1:6">
      <c r="A64" s="18" t="s">
        <v>8</v>
      </c>
      <c r="B64" s="17">
        <f>+B57-B65</f>
        <v>-1861301137.0499954</v>
      </c>
      <c r="C64" s="16"/>
      <c r="D64" s="16"/>
      <c r="E64" s="16"/>
    </row>
    <row r="65" spans="1:5">
      <c r="A65" s="15" t="s">
        <v>7</v>
      </c>
      <c r="B65" s="14">
        <f>+B58-B42</f>
        <v>38529987206.499992</v>
      </c>
      <c r="C65" s="13"/>
      <c r="D65" s="13"/>
      <c r="E65" s="13"/>
    </row>
    <row r="66" spans="1:5">
      <c r="A66" s="12"/>
      <c r="B66" s="11"/>
      <c r="C66" s="10"/>
      <c r="D66" s="10"/>
      <c r="E66" s="10"/>
    </row>
    <row r="67" spans="1:5">
      <c r="A67" s="9" t="s">
        <v>6</v>
      </c>
      <c r="B67" s="8">
        <f>+SUM(B68:B69)</f>
        <v>967150769.13999999</v>
      </c>
      <c r="C67" s="5"/>
      <c r="D67" s="5"/>
      <c r="E67" s="5"/>
    </row>
    <row r="68" spans="1:5">
      <c r="A68" s="7" t="s">
        <v>5</v>
      </c>
      <c r="B68" s="6">
        <v>15551727.49</v>
      </c>
      <c r="C68" s="5"/>
      <c r="D68" s="5"/>
      <c r="E68" s="5"/>
    </row>
    <row r="69" spans="1:5">
      <c r="A69" s="7" t="s">
        <v>4</v>
      </c>
      <c r="B69" s="6">
        <v>951599041.64999998</v>
      </c>
      <c r="C69" s="5"/>
      <c r="D69" s="5"/>
      <c r="E69" s="5"/>
    </row>
    <row r="70" spans="1:5">
      <c r="A70" s="9" t="s">
        <v>3</v>
      </c>
      <c r="B70" s="8">
        <f>+SUM(B71:B72)</f>
        <v>1264267084.01</v>
      </c>
      <c r="C70" s="5"/>
      <c r="D70" s="5"/>
      <c r="E70" s="5"/>
    </row>
    <row r="71" spans="1:5">
      <c r="A71" s="7" t="s">
        <v>2</v>
      </c>
      <c r="B71" s="6" t="s">
        <v>1</v>
      </c>
      <c r="C71" s="5"/>
      <c r="D71" s="5"/>
      <c r="E71" s="5"/>
    </row>
    <row r="72" spans="1:5">
      <c r="A72" s="4" t="s">
        <v>0</v>
      </c>
      <c r="B72" s="3">
        <v>1264267084.01</v>
      </c>
      <c r="C72" s="2"/>
      <c r="D72" s="2"/>
      <c r="E72" s="2"/>
    </row>
    <row r="75" spans="1:5">
      <c r="B75" s="1"/>
    </row>
  </sheetData>
  <mergeCells count="5">
    <mergeCell ref="A6:A7"/>
    <mergeCell ref="B6:E6"/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SMA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mariela.pepe</dc:creator>
  <cp:lastModifiedBy>mariela.pepe</cp:lastModifiedBy>
  <dcterms:created xsi:type="dcterms:W3CDTF">2025-06-12T13:59:31Z</dcterms:created>
  <dcterms:modified xsi:type="dcterms:W3CDTF">2025-06-12T14:02:39Z</dcterms:modified>
</cp:coreProperties>
</file>